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dateien\aaa\"/>
    </mc:Choice>
  </mc:AlternateContent>
  <workbookProtection workbookAlgorithmName="SHA-512" workbookHashValue="rUo2p1IbNfJQK7kB4YNMw3CAIBJEoRYlVnGvlGPeFyTRo6xCdIC+xfJrTCawe6IK1T3PYQS/B5Hp+/ZrIiigew==" workbookSaltValue="W6R4Kj5cTgFTgCRMtCV7oA==" workbookSpinCount="100000" lockStructure="1"/>
  <bookViews>
    <workbookView xWindow="1176" yWindow="0" windowWidth="5880" windowHeight="8688" activeTab="3"/>
  </bookViews>
  <sheets>
    <sheet name="Kalender" sheetId="1" r:id="rId1"/>
    <sheet name="Bezirke" sheetId="7" r:id="rId2"/>
    <sheet name="Feiertag" sheetId="6" state="hidden" r:id="rId3"/>
    <sheet name="Daten" sheetId="4" r:id="rId4"/>
  </sheets>
  <definedNames>
    <definedName name="_FilterDatabase" localSheetId="3" hidden="1">Daten!$A$2:$V$367</definedName>
    <definedName name="_xlnm._FilterDatabase" localSheetId="3" hidden="1">Daten!$A$2:$V$367</definedName>
    <definedName name="_xlnm._FilterDatabase" localSheetId="0" hidden="1">Kalender!$B$3:$Y$33</definedName>
    <definedName name="Aktuelles_Jahr">Feiertag!$B$2</definedName>
    <definedName name="bezfilter_a">IF(Kalender!$K$1=0,3,IF(Kalender!$K$1=1,7,IF(Kalender!$K$1=2,11,IF(Kalender!$K$1=3,15,IF(Kalender!$K$1=4,19)))))</definedName>
    <definedName name="bezfilter_b">IF(Kalender!$K$1=0,4,IF(Kalender!$K$1=1,8,IF(Kalender!$K$1=2,7,IF(Kalender!$K$1=3,7,IF(Kalender!$K$1=4,7)))))</definedName>
    <definedName name="bezfilter_c">IF(Kalender!$K$1=0,5,IF(Kalender!$K$1=1,7,IF(Kalender!$K$1=2,8,IF(Kalender!$K$1=3,9,IF(Kalender!$K$1=4,10)))))</definedName>
    <definedName name="bezirk_3">Kalender!#REF!</definedName>
    <definedName name="Bezirk1">Kalender!$A$1</definedName>
    <definedName name="Bezirk3">"Grafik 13"</definedName>
    <definedName name="_xlnm.Print_Area" localSheetId="0">Kalender!$A$1:$X$66</definedName>
    <definedName name="Farbe">Daten!$AA$2:$AA$41</definedName>
    <definedName name="feiertage">Feiertag!$B$3:$C$14</definedName>
    <definedName name="jahr">Kalender!$E$1</definedName>
    <definedName name="JANUAR">Kalender!#REF!</definedName>
    <definedName name="JULI">Kalender!$A$67</definedName>
    <definedName name="kuerzel">Daten!$W$3:$W$28</definedName>
    <definedName name="kurz">Daten!$A$2:$V$367</definedName>
    <definedName name="Ostersonntag">Feiertag!$B$5</definedName>
    <definedName name="print" localSheetId="0">Kalender!$A$2:$AD$76</definedName>
    <definedName name="Print_Area" localSheetId="0">Kalender!$A$1:$AD$121</definedName>
    <definedName name="Print_Titles" localSheetId="0">Kalender!#REF!</definedName>
    <definedName name="Spalte3">Daten!$W$2:$W$18</definedName>
    <definedName name="Spalte4">Daten!$X$2:$X$18</definedName>
    <definedName name="Spalte5">Daten!$Y$2:$Y$17</definedName>
    <definedName name="start">Kalender!$K$1</definedName>
    <definedName name="test1">"Grafik 13"</definedName>
    <definedName name="woa">IF(Kalender!$K$1=0,1,2)</definedName>
    <definedName name="wob">IF(Kalender!$K$1=0,1,3)</definedName>
    <definedName name="woc">IF(Kalender!$K$1=0,1,4)</definedName>
  </definedNames>
  <calcPr calcId="162913" refMode="R1C1"/>
</workbook>
</file>

<file path=xl/calcChain.xml><?xml version="1.0" encoding="utf-8"?>
<calcChain xmlns="http://schemas.openxmlformats.org/spreadsheetml/2006/main">
  <c r="U4" i="4" l="1"/>
  <c r="U5" i="4"/>
  <c r="U6" i="4"/>
  <c r="U7" i="4"/>
  <c r="U8" i="4"/>
  <c r="U9" i="4"/>
  <c r="U10" i="4"/>
  <c r="U11" i="4"/>
  <c r="U12" i="4"/>
  <c r="U13" i="4"/>
  <c r="U14" i="4"/>
  <c r="U15" i="4"/>
  <c r="U16" i="4"/>
  <c r="U17" i="4"/>
  <c r="U18" i="4"/>
  <c r="U19" i="4"/>
  <c r="U20" i="4"/>
  <c r="U21" i="4"/>
  <c r="U22" i="4"/>
  <c r="U23" i="4"/>
  <c r="U24" i="4"/>
  <c r="U25" i="4"/>
  <c r="U26" i="4"/>
  <c r="U27" i="4"/>
  <c r="U28" i="4"/>
  <c r="U29" i="4"/>
  <c r="U30" i="4"/>
  <c r="U31" i="4"/>
  <c r="U32" i="4"/>
  <c r="U33" i="4"/>
  <c r="U34" i="4"/>
  <c r="U35" i="4"/>
  <c r="U36" i="4"/>
  <c r="U37" i="4"/>
  <c r="U38" i="4"/>
  <c r="U39" i="4"/>
  <c r="U40" i="4"/>
  <c r="U41" i="4"/>
  <c r="U42" i="4"/>
  <c r="U43" i="4"/>
  <c r="U44" i="4"/>
  <c r="U45" i="4"/>
  <c r="U46" i="4"/>
  <c r="U47" i="4"/>
  <c r="U48" i="4"/>
  <c r="U49" i="4"/>
  <c r="U50" i="4"/>
  <c r="U51" i="4"/>
  <c r="U52" i="4"/>
  <c r="U53" i="4"/>
  <c r="U54" i="4"/>
  <c r="U55" i="4"/>
  <c r="U56" i="4"/>
  <c r="U57" i="4"/>
  <c r="U58" i="4"/>
  <c r="U59" i="4"/>
  <c r="U60" i="4"/>
  <c r="U61" i="4"/>
  <c r="U62" i="4"/>
  <c r="U63" i="4"/>
  <c r="U64" i="4"/>
  <c r="U65" i="4"/>
  <c r="U66" i="4"/>
  <c r="U67" i="4"/>
  <c r="U68" i="4"/>
  <c r="U69" i="4"/>
  <c r="U70" i="4"/>
  <c r="U71" i="4"/>
  <c r="U72" i="4"/>
  <c r="U73" i="4"/>
  <c r="U74" i="4"/>
  <c r="U75" i="4"/>
  <c r="U76" i="4"/>
  <c r="U77" i="4"/>
  <c r="U78" i="4"/>
  <c r="U79" i="4"/>
  <c r="U80" i="4"/>
  <c r="U81" i="4"/>
  <c r="U82" i="4"/>
  <c r="U83" i="4"/>
  <c r="U84" i="4"/>
  <c r="U85" i="4"/>
  <c r="U86" i="4"/>
  <c r="U87" i="4"/>
  <c r="U88" i="4"/>
  <c r="U89" i="4"/>
  <c r="U90" i="4"/>
  <c r="U91" i="4"/>
  <c r="U92" i="4"/>
  <c r="U93" i="4"/>
  <c r="U94" i="4"/>
  <c r="U95" i="4"/>
  <c r="U96" i="4"/>
  <c r="U97" i="4"/>
  <c r="U98" i="4"/>
  <c r="U99" i="4"/>
  <c r="U100" i="4"/>
  <c r="U101" i="4"/>
  <c r="U102" i="4"/>
  <c r="U103" i="4"/>
  <c r="U104" i="4"/>
  <c r="U105" i="4"/>
  <c r="U106" i="4"/>
  <c r="U107" i="4"/>
  <c r="U108" i="4"/>
  <c r="U109" i="4"/>
  <c r="U110" i="4"/>
  <c r="U111" i="4"/>
  <c r="U112" i="4"/>
  <c r="U113" i="4"/>
  <c r="U114" i="4"/>
  <c r="U115" i="4"/>
  <c r="U116" i="4"/>
  <c r="U117" i="4"/>
  <c r="U118" i="4"/>
  <c r="U119" i="4"/>
  <c r="U120" i="4"/>
  <c r="U121" i="4"/>
  <c r="U122" i="4"/>
  <c r="U123" i="4"/>
  <c r="U124" i="4"/>
  <c r="U125" i="4"/>
  <c r="U126" i="4"/>
  <c r="U127" i="4"/>
  <c r="U128" i="4"/>
  <c r="U129" i="4"/>
  <c r="U130" i="4"/>
  <c r="U131" i="4"/>
  <c r="U132" i="4"/>
  <c r="U133" i="4"/>
  <c r="U134" i="4"/>
  <c r="U135" i="4"/>
  <c r="U136" i="4"/>
  <c r="U137" i="4"/>
  <c r="U138" i="4"/>
  <c r="U139" i="4"/>
  <c r="U140" i="4"/>
  <c r="U141" i="4"/>
  <c r="U142" i="4"/>
  <c r="U143" i="4"/>
  <c r="U144" i="4"/>
  <c r="U145" i="4"/>
  <c r="U146" i="4"/>
  <c r="U147" i="4"/>
  <c r="U148" i="4"/>
  <c r="U149" i="4"/>
  <c r="U150" i="4"/>
  <c r="U151" i="4"/>
  <c r="U152" i="4"/>
  <c r="U153" i="4"/>
  <c r="U154" i="4"/>
  <c r="U155" i="4"/>
  <c r="U156" i="4"/>
  <c r="U157" i="4"/>
  <c r="U158" i="4"/>
  <c r="U159" i="4"/>
  <c r="U160" i="4"/>
  <c r="U161" i="4"/>
  <c r="U162" i="4"/>
  <c r="U163" i="4"/>
  <c r="U164" i="4"/>
  <c r="U165" i="4"/>
  <c r="U166" i="4"/>
  <c r="U167" i="4"/>
  <c r="U168" i="4"/>
  <c r="U169" i="4"/>
  <c r="U170" i="4"/>
  <c r="U171" i="4"/>
  <c r="U172" i="4"/>
  <c r="U173" i="4"/>
  <c r="U174" i="4"/>
  <c r="U175" i="4"/>
  <c r="U176" i="4"/>
  <c r="U177" i="4"/>
  <c r="U178" i="4"/>
  <c r="U179" i="4"/>
  <c r="U180" i="4"/>
  <c r="U181" i="4"/>
  <c r="U182" i="4"/>
  <c r="U183" i="4"/>
  <c r="U184" i="4"/>
  <c r="U185" i="4"/>
  <c r="U186" i="4"/>
  <c r="U187" i="4"/>
  <c r="U188" i="4"/>
  <c r="U189" i="4"/>
  <c r="U190" i="4"/>
  <c r="U191" i="4"/>
  <c r="U192" i="4"/>
  <c r="U193" i="4"/>
  <c r="U194" i="4"/>
  <c r="U195" i="4"/>
  <c r="U196" i="4"/>
  <c r="U197" i="4"/>
  <c r="U198" i="4"/>
  <c r="U199" i="4"/>
  <c r="U200" i="4"/>
  <c r="U201" i="4"/>
  <c r="U202" i="4"/>
  <c r="U203" i="4"/>
  <c r="U204" i="4"/>
  <c r="U205" i="4"/>
  <c r="U206" i="4"/>
  <c r="U207" i="4"/>
  <c r="U208" i="4"/>
  <c r="U209" i="4"/>
  <c r="U210" i="4"/>
  <c r="U211" i="4"/>
  <c r="U212" i="4"/>
  <c r="U213" i="4"/>
  <c r="U214" i="4"/>
  <c r="U215" i="4"/>
  <c r="U216" i="4"/>
  <c r="U217" i="4"/>
  <c r="U218" i="4"/>
  <c r="U219" i="4"/>
  <c r="U220" i="4"/>
  <c r="U221" i="4"/>
  <c r="U222" i="4"/>
  <c r="U223" i="4"/>
  <c r="U224" i="4"/>
  <c r="U225" i="4"/>
  <c r="U226" i="4"/>
  <c r="U227" i="4"/>
  <c r="U228" i="4"/>
  <c r="U229" i="4"/>
  <c r="U230" i="4"/>
  <c r="U231" i="4"/>
  <c r="U232" i="4"/>
  <c r="U233" i="4"/>
  <c r="U234" i="4"/>
  <c r="U235" i="4"/>
  <c r="U236" i="4"/>
  <c r="U237" i="4"/>
  <c r="U238" i="4"/>
  <c r="U239" i="4"/>
  <c r="U240" i="4"/>
  <c r="U241" i="4"/>
  <c r="U242" i="4"/>
  <c r="U243" i="4"/>
  <c r="U244" i="4"/>
  <c r="U245" i="4"/>
  <c r="U246" i="4"/>
  <c r="U247" i="4"/>
  <c r="U248" i="4"/>
  <c r="U249" i="4"/>
  <c r="U250" i="4"/>
  <c r="U251" i="4"/>
  <c r="U252" i="4"/>
  <c r="U253" i="4"/>
  <c r="U254" i="4"/>
  <c r="U255" i="4"/>
  <c r="U256" i="4"/>
  <c r="U257" i="4"/>
  <c r="U258" i="4"/>
  <c r="U259" i="4"/>
  <c r="U260" i="4"/>
  <c r="U261" i="4"/>
  <c r="U262" i="4"/>
  <c r="U263" i="4"/>
  <c r="U264" i="4"/>
  <c r="U265" i="4"/>
  <c r="U266" i="4"/>
  <c r="U267" i="4"/>
  <c r="U268" i="4"/>
  <c r="U269" i="4"/>
  <c r="U270" i="4"/>
  <c r="U271" i="4"/>
  <c r="U272" i="4"/>
  <c r="U273" i="4"/>
  <c r="U274" i="4"/>
  <c r="U275" i="4"/>
  <c r="U276" i="4"/>
  <c r="U277" i="4"/>
  <c r="U278" i="4"/>
  <c r="U279" i="4"/>
  <c r="U280" i="4"/>
  <c r="U281" i="4"/>
  <c r="U282" i="4"/>
  <c r="U283" i="4"/>
  <c r="U284" i="4"/>
  <c r="U285" i="4"/>
  <c r="U286" i="4"/>
  <c r="U287" i="4"/>
  <c r="U288" i="4"/>
  <c r="U289" i="4"/>
  <c r="U290" i="4"/>
  <c r="U291" i="4"/>
  <c r="U292" i="4"/>
  <c r="U293" i="4"/>
  <c r="U294" i="4"/>
  <c r="U295" i="4"/>
  <c r="U296" i="4"/>
  <c r="U297" i="4"/>
  <c r="U298" i="4"/>
  <c r="U299" i="4"/>
  <c r="U300" i="4"/>
  <c r="U301" i="4"/>
  <c r="U302" i="4"/>
  <c r="U303" i="4"/>
  <c r="U304" i="4"/>
  <c r="U305" i="4"/>
  <c r="U306" i="4"/>
  <c r="U307" i="4"/>
  <c r="U308" i="4"/>
  <c r="U309" i="4"/>
  <c r="U310" i="4"/>
  <c r="U311" i="4"/>
  <c r="U312" i="4"/>
  <c r="U313" i="4"/>
  <c r="U314" i="4"/>
  <c r="U315" i="4"/>
  <c r="U316" i="4"/>
  <c r="U317" i="4"/>
  <c r="U318" i="4"/>
  <c r="U319" i="4"/>
  <c r="U320" i="4"/>
  <c r="U321" i="4"/>
  <c r="U322" i="4"/>
  <c r="U323" i="4"/>
  <c r="U324" i="4"/>
  <c r="U325" i="4"/>
  <c r="U326" i="4"/>
  <c r="U327" i="4"/>
  <c r="U328" i="4"/>
  <c r="U329" i="4"/>
  <c r="U330" i="4"/>
  <c r="U331" i="4"/>
  <c r="U332" i="4"/>
  <c r="U333" i="4"/>
  <c r="U334" i="4"/>
  <c r="U335" i="4"/>
  <c r="U336" i="4"/>
  <c r="U337" i="4"/>
  <c r="U338" i="4"/>
  <c r="U339" i="4"/>
  <c r="U340" i="4"/>
  <c r="U341" i="4"/>
  <c r="U342" i="4"/>
  <c r="U343" i="4"/>
  <c r="U344" i="4"/>
  <c r="U345" i="4"/>
  <c r="U346" i="4"/>
  <c r="U347" i="4"/>
  <c r="U348" i="4"/>
  <c r="U349" i="4"/>
  <c r="U350" i="4"/>
  <c r="U351" i="4"/>
  <c r="U352" i="4"/>
  <c r="U353" i="4"/>
  <c r="U354" i="4"/>
  <c r="U355" i="4"/>
  <c r="U356" i="4"/>
  <c r="U357" i="4"/>
  <c r="U358" i="4"/>
  <c r="U359" i="4"/>
  <c r="U360" i="4"/>
  <c r="U361" i="4"/>
  <c r="U362" i="4"/>
  <c r="U363" i="4"/>
  <c r="U364" i="4"/>
  <c r="U365" i="4"/>
  <c r="U366" i="4"/>
  <c r="U367" i="4"/>
  <c r="M4" i="4"/>
  <c r="M5" i="4"/>
  <c r="M6" i="4"/>
  <c r="M7" i="4"/>
  <c r="M8" i="4"/>
  <c r="M9" i="4"/>
  <c r="M10" i="4"/>
  <c r="M11" i="4"/>
  <c r="M12" i="4"/>
  <c r="M13" i="4"/>
  <c r="M14" i="4"/>
  <c r="M15" i="4"/>
  <c r="M16" i="4"/>
  <c r="M17" i="4"/>
  <c r="M18" i="4"/>
  <c r="M19" i="4"/>
  <c r="M20" i="4"/>
  <c r="M21" i="4"/>
  <c r="M22" i="4"/>
  <c r="M23" i="4"/>
  <c r="M24" i="4"/>
  <c r="M25" i="4"/>
  <c r="M26" i="4"/>
  <c r="M27" i="4"/>
  <c r="M28" i="4"/>
  <c r="M29" i="4"/>
  <c r="M30" i="4"/>
  <c r="M31" i="4"/>
  <c r="M32" i="4"/>
  <c r="M33" i="4"/>
  <c r="M34" i="4"/>
  <c r="M35" i="4"/>
  <c r="M36" i="4"/>
  <c r="M37" i="4"/>
  <c r="M38" i="4"/>
  <c r="M39" i="4"/>
  <c r="M40" i="4"/>
  <c r="M41" i="4"/>
  <c r="M42" i="4"/>
  <c r="M43" i="4"/>
  <c r="M44" i="4"/>
  <c r="M45" i="4"/>
  <c r="M46" i="4"/>
  <c r="M47" i="4"/>
  <c r="M48" i="4"/>
  <c r="M49" i="4"/>
  <c r="M50" i="4"/>
  <c r="M51" i="4"/>
  <c r="M52" i="4"/>
  <c r="M53" i="4"/>
  <c r="M54" i="4"/>
  <c r="M55" i="4"/>
  <c r="M56" i="4"/>
  <c r="M57" i="4"/>
  <c r="M58" i="4"/>
  <c r="M59" i="4"/>
  <c r="M60" i="4"/>
  <c r="M61" i="4"/>
  <c r="M62" i="4"/>
  <c r="M63" i="4"/>
  <c r="M64" i="4"/>
  <c r="M65" i="4"/>
  <c r="M66" i="4"/>
  <c r="M67" i="4"/>
  <c r="M68" i="4"/>
  <c r="M69" i="4"/>
  <c r="M70" i="4"/>
  <c r="M71" i="4"/>
  <c r="M72" i="4"/>
  <c r="M73" i="4"/>
  <c r="M74" i="4"/>
  <c r="M75" i="4"/>
  <c r="M76" i="4"/>
  <c r="M77" i="4"/>
  <c r="M78" i="4"/>
  <c r="M79" i="4"/>
  <c r="M80" i="4"/>
  <c r="M81" i="4"/>
  <c r="M82" i="4"/>
  <c r="M83" i="4"/>
  <c r="M84" i="4"/>
  <c r="M85" i="4"/>
  <c r="M86" i="4"/>
  <c r="M87" i="4"/>
  <c r="M88" i="4"/>
  <c r="M89" i="4"/>
  <c r="M90" i="4"/>
  <c r="M91" i="4"/>
  <c r="M92" i="4"/>
  <c r="M93" i="4"/>
  <c r="M94" i="4"/>
  <c r="M95" i="4"/>
  <c r="M96" i="4"/>
  <c r="M97" i="4"/>
  <c r="M98" i="4"/>
  <c r="M99" i="4"/>
  <c r="M100" i="4"/>
  <c r="M101" i="4"/>
  <c r="M102" i="4"/>
  <c r="M103" i="4"/>
  <c r="M104" i="4"/>
  <c r="M105" i="4"/>
  <c r="M106" i="4"/>
  <c r="M107" i="4"/>
  <c r="M108" i="4"/>
  <c r="M109" i="4"/>
  <c r="M110" i="4"/>
  <c r="M111" i="4"/>
  <c r="M112" i="4"/>
  <c r="M113" i="4"/>
  <c r="M114" i="4"/>
  <c r="M115" i="4"/>
  <c r="M116" i="4"/>
  <c r="M117" i="4"/>
  <c r="M118" i="4"/>
  <c r="M119" i="4"/>
  <c r="M120" i="4"/>
  <c r="M121" i="4"/>
  <c r="M122" i="4"/>
  <c r="M123" i="4"/>
  <c r="M124" i="4"/>
  <c r="M125" i="4"/>
  <c r="M126" i="4"/>
  <c r="M127" i="4"/>
  <c r="M128" i="4"/>
  <c r="M129" i="4"/>
  <c r="M130" i="4"/>
  <c r="M131" i="4"/>
  <c r="M132" i="4"/>
  <c r="M133" i="4"/>
  <c r="M134" i="4"/>
  <c r="M135" i="4"/>
  <c r="M136" i="4"/>
  <c r="M137" i="4"/>
  <c r="M138" i="4"/>
  <c r="M139" i="4"/>
  <c r="M140" i="4"/>
  <c r="M141" i="4"/>
  <c r="M142" i="4"/>
  <c r="M143" i="4"/>
  <c r="M144" i="4"/>
  <c r="M145" i="4"/>
  <c r="M146" i="4"/>
  <c r="M147" i="4"/>
  <c r="M148" i="4"/>
  <c r="M149" i="4"/>
  <c r="M150" i="4"/>
  <c r="M151" i="4"/>
  <c r="M152" i="4"/>
  <c r="M153" i="4"/>
  <c r="M154" i="4"/>
  <c r="M155" i="4"/>
  <c r="M156" i="4"/>
  <c r="M157" i="4"/>
  <c r="M158" i="4"/>
  <c r="M159" i="4"/>
  <c r="M160" i="4"/>
  <c r="M161" i="4"/>
  <c r="M162" i="4"/>
  <c r="M163" i="4"/>
  <c r="M164" i="4"/>
  <c r="M165" i="4"/>
  <c r="M166" i="4"/>
  <c r="M167" i="4"/>
  <c r="M168" i="4"/>
  <c r="M169" i="4"/>
  <c r="M170" i="4"/>
  <c r="M171" i="4"/>
  <c r="M172" i="4"/>
  <c r="M173" i="4"/>
  <c r="M174" i="4"/>
  <c r="M175" i="4"/>
  <c r="M176" i="4"/>
  <c r="M177" i="4"/>
  <c r="M178" i="4"/>
  <c r="M179" i="4"/>
  <c r="M180" i="4"/>
  <c r="M181" i="4"/>
  <c r="M182" i="4"/>
  <c r="M183" i="4"/>
  <c r="M184" i="4"/>
  <c r="M185" i="4"/>
  <c r="M186" i="4"/>
  <c r="M187" i="4"/>
  <c r="M188" i="4"/>
  <c r="M189" i="4"/>
  <c r="M190" i="4"/>
  <c r="M191" i="4"/>
  <c r="M192" i="4"/>
  <c r="M193" i="4"/>
  <c r="M194" i="4"/>
  <c r="M195" i="4"/>
  <c r="M196" i="4"/>
  <c r="M197" i="4"/>
  <c r="M198" i="4"/>
  <c r="M199" i="4"/>
  <c r="M200" i="4"/>
  <c r="M201" i="4"/>
  <c r="M202" i="4"/>
  <c r="M203" i="4"/>
  <c r="M204" i="4"/>
  <c r="M205" i="4"/>
  <c r="M206" i="4"/>
  <c r="M207" i="4"/>
  <c r="M208" i="4"/>
  <c r="M209" i="4"/>
  <c r="M210" i="4"/>
  <c r="M211" i="4"/>
  <c r="M212" i="4"/>
  <c r="M213" i="4"/>
  <c r="M214" i="4"/>
  <c r="M215" i="4"/>
  <c r="M216" i="4"/>
  <c r="M217" i="4"/>
  <c r="M218" i="4"/>
  <c r="M219" i="4"/>
  <c r="M220" i="4"/>
  <c r="M221" i="4"/>
  <c r="M222" i="4"/>
  <c r="M223" i="4"/>
  <c r="M224" i="4"/>
  <c r="M225" i="4"/>
  <c r="M226" i="4"/>
  <c r="M227" i="4"/>
  <c r="M228" i="4"/>
  <c r="M229" i="4"/>
  <c r="M230" i="4"/>
  <c r="M231" i="4"/>
  <c r="M232" i="4"/>
  <c r="M233" i="4"/>
  <c r="M234" i="4"/>
  <c r="M235" i="4"/>
  <c r="M236" i="4"/>
  <c r="M237" i="4"/>
  <c r="M238" i="4"/>
  <c r="M239" i="4"/>
  <c r="M240" i="4"/>
  <c r="M241" i="4"/>
  <c r="M242" i="4"/>
  <c r="M243" i="4"/>
  <c r="M244" i="4"/>
  <c r="M245" i="4"/>
  <c r="M246" i="4"/>
  <c r="M247" i="4"/>
  <c r="M248" i="4"/>
  <c r="M249" i="4"/>
  <c r="M250" i="4"/>
  <c r="M251" i="4"/>
  <c r="M252" i="4"/>
  <c r="M253" i="4"/>
  <c r="M254" i="4"/>
  <c r="M255" i="4"/>
  <c r="M256" i="4"/>
  <c r="M257" i="4"/>
  <c r="M258" i="4"/>
  <c r="M259" i="4"/>
  <c r="M260" i="4"/>
  <c r="M261" i="4"/>
  <c r="M262" i="4"/>
  <c r="M263" i="4"/>
  <c r="M264" i="4"/>
  <c r="M265" i="4"/>
  <c r="M266" i="4"/>
  <c r="M267" i="4"/>
  <c r="M268" i="4"/>
  <c r="M269" i="4"/>
  <c r="M270" i="4"/>
  <c r="M271" i="4"/>
  <c r="M272" i="4"/>
  <c r="M273" i="4"/>
  <c r="M274" i="4"/>
  <c r="M275" i="4"/>
  <c r="M276" i="4"/>
  <c r="M277" i="4"/>
  <c r="M278" i="4"/>
  <c r="M279" i="4"/>
  <c r="M280" i="4"/>
  <c r="M281" i="4"/>
  <c r="M282" i="4"/>
  <c r="M283" i="4"/>
  <c r="M284" i="4"/>
  <c r="M285" i="4"/>
  <c r="M286" i="4"/>
  <c r="M287" i="4"/>
  <c r="M288" i="4"/>
  <c r="M289" i="4"/>
  <c r="M290" i="4"/>
  <c r="M291" i="4"/>
  <c r="M292" i="4"/>
  <c r="M293" i="4"/>
  <c r="M294" i="4"/>
  <c r="M295" i="4"/>
  <c r="M296" i="4"/>
  <c r="M297" i="4"/>
  <c r="M298" i="4"/>
  <c r="M299" i="4"/>
  <c r="M300" i="4"/>
  <c r="M301" i="4"/>
  <c r="M302" i="4"/>
  <c r="M303" i="4"/>
  <c r="M304" i="4"/>
  <c r="M305" i="4"/>
  <c r="M306" i="4"/>
  <c r="M307" i="4"/>
  <c r="M308" i="4"/>
  <c r="M309" i="4"/>
  <c r="M310" i="4"/>
  <c r="M311" i="4"/>
  <c r="M312" i="4"/>
  <c r="M313" i="4"/>
  <c r="M314" i="4"/>
  <c r="M315" i="4"/>
  <c r="M316" i="4"/>
  <c r="M317" i="4"/>
  <c r="M318" i="4"/>
  <c r="M319" i="4"/>
  <c r="M320" i="4"/>
  <c r="M321" i="4"/>
  <c r="M322" i="4"/>
  <c r="M323" i="4"/>
  <c r="M324" i="4"/>
  <c r="M325" i="4"/>
  <c r="M326" i="4"/>
  <c r="M327" i="4"/>
  <c r="M328" i="4"/>
  <c r="M329" i="4"/>
  <c r="M330" i="4"/>
  <c r="M331" i="4"/>
  <c r="M332" i="4"/>
  <c r="M333" i="4"/>
  <c r="M334" i="4"/>
  <c r="M335" i="4"/>
  <c r="M336" i="4"/>
  <c r="M337" i="4"/>
  <c r="M338" i="4"/>
  <c r="M339" i="4"/>
  <c r="M340" i="4"/>
  <c r="M341" i="4"/>
  <c r="M342" i="4"/>
  <c r="M343" i="4"/>
  <c r="M344" i="4"/>
  <c r="M345" i="4"/>
  <c r="M346" i="4"/>
  <c r="M347" i="4"/>
  <c r="M348" i="4"/>
  <c r="M349" i="4"/>
  <c r="M350" i="4"/>
  <c r="M351" i="4"/>
  <c r="M352" i="4"/>
  <c r="M353" i="4"/>
  <c r="M354" i="4"/>
  <c r="M355" i="4"/>
  <c r="M356" i="4"/>
  <c r="M357" i="4"/>
  <c r="M358" i="4"/>
  <c r="M359" i="4"/>
  <c r="M360" i="4"/>
  <c r="M361" i="4"/>
  <c r="M362" i="4"/>
  <c r="M363" i="4"/>
  <c r="M364" i="4"/>
  <c r="M365" i="4"/>
  <c r="M366" i="4"/>
  <c r="M367" i="4"/>
  <c r="U3" i="4"/>
  <c r="Q3" i="4"/>
  <c r="I4" i="4"/>
  <c r="I5" i="4"/>
  <c r="I6" i="4"/>
  <c r="I7" i="4"/>
  <c r="I8" i="4"/>
  <c r="I9" i="4"/>
  <c r="I10" i="4"/>
  <c r="I11" i="4"/>
  <c r="I12" i="4"/>
  <c r="I13" i="4"/>
  <c r="I14" i="4"/>
  <c r="I15" i="4"/>
  <c r="I16" i="4"/>
  <c r="I17" i="4"/>
  <c r="I18" i="4"/>
  <c r="I19" i="4"/>
  <c r="I20" i="4"/>
  <c r="I21" i="4"/>
  <c r="I22" i="4"/>
  <c r="I23" i="4"/>
  <c r="I24" i="4"/>
  <c r="I25" i="4"/>
  <c r="I26" i="4"/>
  <c r="I27" i="4"/>
  <c r="I28" i="4"/>
  <c r="I29" i="4"/>
  <c r="I30" i="4"/>
  <c r="I31" i="4"/>
  <c r="I32" i="4"/>
  <c r="I33" i="4"/>
  <c r="I34" i="4"/>
  <c r="I35" i="4"/>
  <c r="I36" i="4"/>
  <c r="I37" i="4"/>
  <c r="I38" i="4"/>
  <c r="I39" i="4"/>
  <c r="I40" i="4"/>
  <c r="I41" i="4"/>
  <c r="I42" i="4"/>
  <c r="I43" i="4"/>
  <c r="I44" i="4"/>
  <c r="I45" i="4"/>
  <c r="I46" i="4"/>
  <c r="I47" i="4"/>
  <c r="I48" i="4"/>
  <c r="I49" i="4"/>
  <c r="I50" i="4"/>
  <c r="I51" i="4"/>
  <c r="I52" i="4"/>
  <c r="I53" i="4"/>
  <c r="I54" i="4"/>
  <c r="I55" i="4"/>
  <c r="I56" i="4"/>
  <c r="I57" i="4"/>
  <c r="I58" i="4"/>
  <c r="I59" i="4"/>
  <c r="I60" i="4"/>
  <c r="I61" i="4"/>
  <c r="I62" i="4"/>
  <c r="I63" i="4"/>
  <c r="I64" i="4"/>
  <c r="I65" i="4"/>
  <c r="I66" i="4"/>
  <c r="I67" i="4"/>
  <c r="I68" i="4"/>
  <c r="I69" i="4"/>
  <c r="I70" i="4"/>
  <c r="I71" i="4"/>
  <c r="I72" i="4"/>
  <c r="I73" i="4"/>
  <c r="I74" i="4"/>
  <c r="I75" i="4"/>
  <c r="I76" i="4"/>
  <c r="I77" i="4"/>
  <c r="I78" i="4"/>
  <c r="I79" i="4"/>
  <c r="I80" i="4"/>
  <c r="I81" i="4"/>
  <c r="I82" i="4"/>
  <c r="I83" i="4"/>
  <c r="I84" i="4"/>
  <c r="I85" i="4"/>
  <c r="I86" i="4"/>
  <c r="I87" i="4"/>
  <c r="I88" i="4"/>
  <c r="I89" i="4"/>
  <c r="I90" i="4"/>
  <c r="I91" i="4"/>
  <c r="I92" i="4"/>
  <c r="I93" i="4"/>
  <c r="I94" i="4"/>
  <c r="I95" i="4"/>
  <c r="I96" i="4"/>
  <c r="I97" i="4"/>
  <c r="I98" i="4"/>
  <c r="I99" i="4"/>
  <c r="I100" i="4"/>
  <c r="I101" i="4"/>
  <c r="I102" i="4"/>
  <c r="I103" i="4"/>
  <c r="I104" i="4"/>
  <c r="I105" i="4"/>
  <c r="I106" i="4"/>
  <c r="I107" i="4"/>
  <c r="I108" i="4"/>
  <c r="I109" i="4"/>
  <c r="I110" i="4"/>
  <c r="I111" i="4"/>
  <c r="I112" i="4"/>
  <c r="I113" i="4"/>
  <c r="I114" i="4"/>
  <c r="I115" i="4"/>
  <c r="I116" i="4"/>
  <c r="I117" i="4"/>
  <c r="I118" i="4"/>
  <c r="I119" i="4"/>
  <c r="I120" i="4"/>
  <c r="I121" i="4"/>
  <c r="I122" i="4"/>
  <c r="I123" i="4"/>
  <c r="I124" i="4"/>
  <c r="I125" i="4"/>
  <c r="I126" i="4"/>
  <c r="I127" i="4"/>
  <c r="I128" i="4"/>
  <c r="I129" i="4"/>
  <c r="I130" i="4"/>
  <c r="I131" i="4"/>
  <c r="I132" i="4"/>
  <c r="I133" i="4"/>
  <c r="I134" i="4"/>
  <c r="I135" i="4"/>
  <c r="I136" i="4"/>
  <c r="I137" i="4"/>
  <c r="I138" i="4"/>
  <c r="I139" i="4"/>
  <c r="I140" i="4"/>
  <c r="I141" i="4"/>
  <c r="I142" i="4"/>
  <c r="I143" i="4"/>
  <c r="I144" i="4"/>
  <c r="I145" i="4"/>
  <c r="I146" i="4"/>
  <c r="I147" i="4"/>
  <c r="I148" i="4"/>
  <c r="I149" i="4"/>
  <c r="I150" i="4"/>
  <c r="I151" i="4"/>
  <c r="I152" i="4"/>
  <c r="I153" i="4"/>
  <c r="I154" i="4"/>
  <c r="I155" i="4"/>
  <c r="I156" i="4"/>
  <c r="I157" i="4"/>
  <c r="I158" i="4"/>
  <c r="I159" i="4"/>
  <c r="I160" i="4"/>
  <c r="I161" i="4"/>
  <c r="I162" i="4"/>
  <c r="I163" i="4"/>
  <c r="I164" i="4"/>
  <c r="I165" i="4"/>
  <c r="I166" i="4"/>
  <c r="I167" i="4"/>
  <c r="I168" i="4"/>
  <c r="I169" i="4"/>
  <c r="I170" i="4"/>
  <c r="I171" i="4"/>
  <c r="I172" i="4"/>
  <c r="I173" i="4"/>
  <c r="I174" i="4"/>
  <c r="I175" i="4"/>
  <c r="I176" i="4"/>
  <c r="I177" i="4"/>
  <c r="I178" i="4"/>
  <c r="I179" i="4"/>
  <c r="I180" i="4"/>
  <c r="I181" i="4"/>
  <c r="I182" i="4"/>
  <c r="I183" i="4"/>
  <c r="I184" i="4"/>
  <c r="I185" i="4"/>
  <c r="I186" i="4"/>
  <c r="I187" i="4"/>
  <c r="I188" i="4"/>
  <c r="I189" i="4"/>
  <c r="I190" i="4"/>
  <c r="I191" i="4"/>
  <c r="I192" i="4"/>
  <c r="I193" i="4"/>
  <c r="I194" i="4"/>
  <c r="I195" i="4"/>
  <c r="I196" i="4"/>
  <c r="I197" i="4"/>
  <c r="I198" i="4"/>
  <c r="I199" i="4"/>
  <c r="I200" i="4"/>
  <c r="I201" i="4"/>
  <c r="I202" i="4"/>
  <c r="I203" i="4"/>
  <c r="I204" i="4"/>
  <c r="I205" i="4"/>
  <c r="I206" i="4"/>
  <c r="I207" i="4"/>
  <c r="I208" i="4"/>
  <c r="I209" i="4"/>
  <c r="I210" i="4"/>
  <c r="I211" i="4"/>
  <c r="I212" i="4"/>
  <c r="I213" i="4"/>
  <c r="I214" i="4"/>
  <c r="I215" i="4"/>
  <c r="I216" i="4"/>
  <c r="I217" i="4"/>
  <c r="I218" i="4"/>
  <c r="I219" i="4"/>
  <c r="I220" i="4"/>
  <c r="I221" i="4"/>
  <c r="I222" i="4"/>
  <c r="I223" i="4"/>
  <c r="I224" i="4"/>
  <c r="I225" i="4"/>
  <c r="I226" i="4"/>
  <c r="I227" i="4"/>
  <c r="I228" i="4"/>
  <c r="I229" i="4"/>
  <c r="I230" i="4"/>
  <c r="I231" i="4"/>
  <c r="I232" i="4"/>
  <c r="I233" i="4"/>
  <c r="I234" i="4"/>
  <c r="I235" i="4"/>
  <c r="I236" i="4"/>
  <c r="I237" i="4"/>
  <c r="I238" i="4"/>
  <c r="I239" i="4"/>
  <c r="I240" i="4"/>
  <c r="I241" i="4"/>
  <c r="I242" i="4"/>
  <c r="I243" i="4"/>
  <c r="I244" i="4"/>
  <c r="I245" i="4"/>
  <c r="I246" i="4"/>
  <c r="I247" i="4"/>
  <c r="I248" i="4"/>
  <c r="I249" i="4"/>
  <c r="I250" i="4"/>
  <c r="I251" i="4"/>
  <c r="I252" i="4"/>
  <c r="I253" i="4"/>
  <c r="I254" i="4"/>
  <c r="I255" i="4"/>
  <c r="I256" i="4"/>
  <c r="I257" i="4"/>
  <c r="I258" i="4"/>
  <c r="I259" i="4"/>
  <c r="I260" i="4"/>
  <c r="I261" i="4"/>
  <c r="I262" i="4"/>
  <c r="I263" i="4"/>
  <c r="I264" i="4"/>
  <c r="I265" i="4"/>
  <c r="I266" i="4"/>
  <c r="I267" i="4"/>
  <c r="I268" i="4"/>
  <c r="I269" i="4"/>
  <c r="I270" i="4"/>
  <c r="I271" i="4"/>
  <c r="I272" i="4"/>
  <c r="I273" i="4"/>
  <c r="I274" i="4"/>
  <c r="I275" i="4"/>
  <c r="I276" i="4"/>
  <c r="I277" i="4"/>
  <c r="I278" i="4"/>
  <c r="I279" i="4"/>
  <c r="I280" i="4"/>
  <c r="I281" i="4"/>
  <c r="I282" i="4"/>
  <c r="I283" i="4"/>
  <c r="I284" i="4"/>
  <c r="I285" i="4"/>
  <c r="I286" i="4"/>
  <c r="I287" i="4"/>
  <c r="I288" i="4"/>
  <c r="I289" i="4"/>
  <c r="I290" i="4"/>
  <c r="I291" i="4"/>
  <c r="I292" i="4"/>
  <c r="I293" i="4"/>
  <c r="I294" i="4"/>
  <c r="I295" i="4"/>
  <c r="I296" i="4"/>
  <c r="I297" i="4"/>
  <c r="I298" i="4"/>
  <c r="I299" i="4"/>
  <c r="I300" i="4"/>
  <c r="I301" i="4"/>
  <c r="I302" i="4"/>
  <c r="I303" i="4"/>
  <c r="I304" i="4"/>
  <c r="I305" i="4"/>
  <c r="I306" i="4"/>
  <c r="I307" i="4"/>
  <c r="I308" i="4"/>
  <c r="I309" i="4"/>
  <c r="I310" i="4"/>
  <c r="I311" i="4"/>
  <c r="I312" i="4"/>
  <c r="I313" i="4"/>
  <c r="I314" i="4"/>
  <c r="I315" i="4"/>
  <c r="I316" i="4"/>
  <c r="I317" i="4"/>
  <c r="I318" i="4"/>
  <c r="I319" i="4"/>
  <c r="I320" i="4"/>
  <c r="I321" i="4"/>
  <c r="I322" i="4"/>
  <c r="I323" i="4"/>
  <c r="I324" i="4"/>
  <c r="I325" i="4"/>
  <c r="I326" i="4"/>
  <c r="I327" i="4"/>
  <c r="I328" i="4"/>
  <c r="I329" i="4"/>
  <c r="I330" i="4"/>
  <c r="I331" i="4"/>
  <c r="I332" i="4"/>
  <c r="I333" i="4"/>
  <c r="I334" i="4"/>
  <c r="I335" i="4"/>
  <c r="I336" i="4"/>
  <c r="I337" i="4"/>
  <c r="I338" i="4"/>
  <c r="I339" i="4"/>
  <c r="I340" i="4"/>
  <c r="I341" i="4"/>
  <c r="I342" i="4"/>
  <c r="I343" i="4"/>
  <c r="I344" i="4"/>
  <c r="I345" i="4"/>
  <c r="I346" i="4"/>
  <c r="I347" i="4"/>
  <c r="I348" i="4"/>
  <c r="I349" i="4"/>
  <c r="I350" i="4"/>
  <c r="I351" i="4"/>
  <c r="I352" i="4"/>
  <c r="I353" i="4"/>
  <c r="I354" i="4"/>
  <c r="I355" i="4"/>
  <c r="I356" i="4"/>
  <c r="I357" i="4"/>
  <c r="I358" i="4"/>
  <c r="I359" i="4"/>
  <c r="I360" i="4"/>
  <c r="I361" i="4"/>
  <c r="I362" i="4"/>
  <c r="I363" i="4"/>
  <c r="I364" i="4"/>
  <c r="I365" i="4"/>
  <c r="I366" i="4"/>
  <c r="I367" i="4"/>
  <c r="I3" i="4"/>
  <c r="C3" i="1" l="1"/>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6" i="4"/>
  <c r="H97" i="4"/>
  <c r="H98" i="4"/>
  <c r="H99" i="4"/>
  <c r="H100" i="4"/>
  <c r="H103" i="4"/>
  <c r="H104" i="4"/>
  <c r="H110" i="4"/>
  <c r="H111" i="4"/>
  <c r="H117" i="4"/>
  <c r="H118"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8" i="4"/>
  <c r="H285" i="4"/>
  <c r="H286" i="4"/>
  <c r="H292" i="4"/>
  <c r="H293" i="4"/>
  <c r="H299" i="4"/>
  <c r="H300" i="4"/>
  <c r="H305" i="4"/>
  <c r="H306" i="4"/>
  <c r="H307" i="4"/>
  <c r="H308" i="4"/>
  <c r="H309" i="4"/>
  <c r="H310" i="4"/>
  <c r="H311" i="4"/>
  <c r="H312" i="4"/>
  <c r="H313" i="4"/>
  <c r="H314" i="4"/>
  <c r="H315" i="4"/>
  <c r="H316" i="4"/>
  <c r="H317" i="4"/>
  <c r="H318" i="4"/>
  <c r="H319" i="4"/>
  <c r="H320" i="4"/>
  <c r="H321" i="4"/>
  <c r="H322" i="4"/>
  <c r="H323" i="4"/>
  <c r="H324" i="4"/>
  <c r="H325" i="4"/>
  <c r="H326" i="4"/>
  <c r="H327" i="4"/>
  <c r="H328" i="4"/>
  <c r="H329" i="4"/>
  <c r="H330" i="4"/>
  <c r="H331" i="4"/>
  <c r="H332" i="4"/>
  <c r="H333" i="4"/>
  <c r="H334" i="4"/>
  <c r="H335" i="4"/>
  <c r="H336" i="4"/>
  <c r="H337" i="4"/>
  <c r="H338" i="4"/>
  <c r="H339" i="4"/>
  <c r="H340" i="4"/>
  <c r="H341" i="4"/>
  <c r="H342" i="4"/>
  <c r="H343" i="4"/>
  <c r="H344" i="4"/>
  <c r="H345" i="4"/>
  <c r="H346" i="4"/>
  <c r="H347" i="4"/>
  <c r="H348" i="4"/>
  <c r="H349" i="4"/>
  <c r="H350" i="4"/>
  <c r="H351" i="4"/>
  <c r="H352" i="4"/>
  <c r="H353" i="4"/>
  <c r="H354" i="4"/>
  <c r="H355" i="4"/>
  <c r="H356" i="4"/>
  <c r="H357" i="4"/>
  <c r="H358" i="4"/>
  <c r="H359" i="4"/>
  <c r="H360" i="4"/>
  <c r="H361" i="4"/>
  <c r="H362" i="4"/>
  <c r="H363" i="4"/>
  <c r="H364" i="4"/>
  <c r="H365" i="4"/>
  <c r="H366" i="4"/>
  <c r="H4" i="4"/>
  <c r="H5" i="4"/>
  <c r="H6" i="4"/>
  <c r="H7" i="4"/>
  <c r="H8" i="4"/>
  <c r="H9" i="4"/>
  <c r="H10" i="4"/>
  <c r="H11" i="4"/>
  <c r="H12" i="4"/>
  <c r="H13" i="4"/>
  <c r="H14" i="4"/>
  <c r="H15" i="4"/>
  <c r="H16" i="4"/>
  <c r="H17" i="4"/>
  <c r="H18" i="4"/>
  <c r="H19" i="4"/>
  <c r="H20" i="4"/>
  <c r="H21" i="4"/>
  <c r="H22" i="4"/>
  <c r="H23" i="4"/>
  <c r="H24" i="4"/>
  <c r="H25" i="4"/>
  <c r="H3" i="4"/>
  <c r="M3" i="4"/>
  <c r="G4" i="4"/>
  <c r="K4" i="4"/>
  <c r="L4" i="4"/>
  <c r="O4" i="4"/>
  <c r="P4" i="4"/>
  <c r="Q4" i="4"/>
  <c r="S4" i="4"/>
  <c r="T4" i="4"/>
  <c r="G5" i="4"/>
  <c r="K5" i="4"/>
  <c r="L5" i="4"/>
  <c r="O5" i="4"/>
  <c r="P5" i="4"/>
  <c r="Q5" i="4"/>
  <c r="S5" i="4"/>
  <c r="T5" i="4"/>
  <c r="G6" i="4"/>
  <c r="K6" i="4"/>
  <c r="L6" i="4"/>
  <c r="O6" i="4"/>
  <c r="P6" i="4"/>
  <c r="Q6" i="4"/>
  <c r="S6" i="4"/>
  <c r="T6" i="4"/>
  <c r="G7" i="4"/>
  <c r="K7" i="4"/>
  <c r="L7" i="4"/>
  <c r="O7" i="4"/>
  <c r="P7" i="4"/>
  <c r="Q7" i="4"/>
  <c r="S7" i="4"/>
  <c r="T7" i="4"/>
  <c r="G8" i="4"/>
  <c r="K8" i="4"/>
  <c r="L8" i="4"/>
  <c r="O8" i="4"/>
  <c r="P8" i="4"/>
  <c r="Q8" i="4"/>
  <c r="S8" i="4"/>
  <c r="T8" i="4"/>
  <c r="G9" i="4"/>
  <c r="K9" i="4"/>
  <c r="L9" i="4"/>
  <c r="O9" i="4"/>
  <c r="P9" i="4"/>
  <c r="Q9" i="4"/>
  <c r="S9" i="4"/>
  <c r="T9" i="4"/>
  <c r="G10" i="4"/>
  <c r="K10" i="4"/>
  <c r="L10" i="4"/>
  <c r="O10" i="4"/>
  <c r="P10" i="4"/>
  <c r="Q10" i="4"/>
  <c r="S10" i="4"/>
  <c r="T10" i="4"/>
  <c r="G11" i="4"/>
  <c r="K11" i="4"/>
  <c r="L11" i="4"/>
  <c r="O11" i="4"/>
  <c r="P11" i="4"/>
  <c r="Q11" i="4"/>
  <c r="S11" i="4"/>
  <c r="T11" i="4"/>
  <c r="G12" i="4"/>
  <c r="K12" i="4"/>
  <c r="L12" i="4"/>
  <c r="O12" i="4"/>
  <c r="P12" i="4"/>
  <c r="Q12" i="4"/>
  <c r="S12" i="4"/>
  <c r="T12" i="4"/>
  <c r="G13" i="4"/>
  <c r="K13" i="4"/>
  <c r="L13" i="4"/>
  <c r="O13" i="4"/>
  <c r="P13" i="4"/>
  <c r="Q13" i="4"/>
  <c r="S13" i="4"/>
  <c r="T13" i="4"/>
  <c r="G14" i="4"/>
  <c r="K14" i="4"/>
  <c r="L14" i="4"/>
  <c r="O14" i="4"/>
  <c r="P14" i="4"/>
  <c r="Q14" i="4"/>
  <c r="S14" i="4"/>
  <c r="T14" i="4"/>
  <c r="G15" i="4"/>
  <c r="K15" i="4"/>
  <c r="L15" i="4"/>
  <c r="O15" i="4"/>
  <c r="P15" i="4"/>
  <c r="Q15" i="4"/>
  <c r="S15" i="4"/>
  <c r="T15" i="4"/>
  <c r="G16" i="4"/>
  <c r="K16" i="4"/>
  <c r="L16" i="4"/>
  <c r="O16" i="4"/>
  <c r="P16" i="4"/>
  <c r="Q16" i="4"/>
  <c r="S16" i="4"/>
  <c r="T16" i="4"/>
  <c r="G17" i="4"/>
  <c r="K17" i="4"/>
  <c r="L17" i="4"/>
  <c r="O17" i="4"/>
  <c r="P17" i="4"/>
  <c r="Q17" i="4"/>
  <c r="S17" i="4"/>
  <c r="T17" i="4"/>
  <c r="G18" i="4"/>
  <c r="K18" i="4"/>
  <c r="L18" i="4"/>
  <c r="O18" i="4"/>
  <c r="P18" i="4"/>
  <c r="Q18" i="4"/>
  <c r="S18" i="4"/>
  <c r="T18" i="4"/>
  <c r="G19" i="4"/>
  <c r="K19" i="4"/>
  <c r="L19" i="4"/>
  <c r="O19" i="4"/>
  <c r="P19" i="4"/>
  <c r="Q19" i="4"/>
  <c r="S19" i="4"/>
  <c r="T19" i="4"/>
  <c r="G20" i="4"/>
  <c r="K20" i="4"/>
  <c r="L20" i="4"/>
  <c r="O20" i="4"/>
  <c r="P20" i="4"/>
  <c r="Q20" i="4"/>
  <c r="S20" i="4"/>
  <c r="T20" i="4"/>
  <c r="G21" i="4"/>
  <c r="K21" i="4"/>
  <c r="L21" i="4"/>
  <c r="O21" i="4"/>
  <c r="P21" i="4"/>
  <c r="Q21" i="4"/>
  <c r="S21" i="4"/>
  <c r="T21" i="4"/>
  <c r="G22" i="4"/>
  <c r="K22" i="4"/>
  <c r="L22" i="4"/>
  <c r="O22" i="4"/>
  <c r="P22" i="4"/>
  <c r="Q22" i="4"/>
  <c r="S22" i="4"/>
  <c r="T22" i="4"/>
  <c r="G23" i="4"/>
  <c r="K23" i="4"/>
  <c r="L23" i="4"/>
  <c r="O23" i="4"/>
  <c r="P23" i="4"/>
  <c r="Q23" i="4"/>
  <c r="S23" i="4"/>
  <c r="T23" i="4"/>
  <c r="G24" i="4"/>
  <c r="K24" i="4"/>
  <c r="L24" i="4"/>
  <c r="O24" i="4"/>
  <c r="P24" i="4"/>
  <c r="Q24" i="4"/>
  <c r="S24" i="4"/>
  <c r="T24" i="4"/>
  <c r="G25" i="4"/>
  <c r="K25" i="4"/>
  <c r="L25" i="4"/>
  <c r="O25" i="4"/>
  <c r="P25" i="4"/>
  <c r="Q25" i="4"/>
  <c r="S25" i="4"/>
  <c r="T25" i="4"/>
  <c r="G26" i="4"/>
  <c r="K26" i="4"/>
  <c r="L26" i="4"/>
  <c r="O26" i="4"/>
  <c r="P26" i="4"/>
  <c r="Q26" i="4"/>
  <c r="S26" i="4"/>
  <c r="T26" i="4"/>
  <c r="G27" i="4"/>
  <c r="K27" i="4"/>
  <c r="L27" i="4"/>
  <c r="O27" i="4"/>
  <c r="P27" i="4"/>
  <c r="Q27" i="4"/>
  <c r="S27" i="4"/>
  <c r="T27" i="4"/>
  <c r="G28" i="4"/>
  <c r="K28" i="4"/>
  <c r="L28" i="4"/>
  <c r="O28" i="4"/>
  <c r="P28" i="4"/>
  <c r="Q28" i="4"/>
  <c r="S28" i="4"/>
  <c r="T28" i="4"/>
  <c r="G29" i="4"/>
  <c r="K29" i="4"/>
  <c r="L29" i="4"/>
  <c r="O29" i="4"/>
  <c r="P29" i="4"/>
  <c r="Q29" i="4"/>
  <c r="S29" i="4"/>
  <c r="T29" i="4"/>
  <c r="G30" i="4"/>
  <c r="K30" i="4"/>
  <c r="L30" i="4"/>
  <c r="O30" i="4"/>
  <c r="P30" i="4"/>
  <c r="Q30" i="4"/>
  <c r="S30" i="4"/>
  <c r="T30" i="4"/>
  <c r="G31" i="4"/>
  <c r="K31" i="4"/>
  <c r="L31" i="4"/>
  <c r="O31" i="4"/>
  <c r="P31" i="4"/>
  <c r="Q31" i="4"/>
  <c r="S31" i="4"/>
  <c r="T31" i="4"/>
  <c r="G32" i="4"/>
  <c r="K32" i="4"/>
  <c r="L32" i="4"/>
  <c r="O32" i="4"/>
  <c r="P32" i="4"/>
  <c r="Q32" i="4"/>
  <c r="S32" i="4"/>
  <c r="T32" i="4"/>
  <c r="G33" i="4"/>
  <c r="K33" i="4"/>
  <c r="L33" i="4"/>
  <c r="O33" i="4"/>
  <c r="P33" i="4"/>
  <c r="Q33" i="4"/>
  <c r="S33" i="4"/>
  <c r="T33" i="4"/>
  <c r="G34" i="4"/>
  <c r="K34" i="4"/>
  <c r="L34" i="4"/>
  <c r="O34" i="4"/>
  <c r="P34" i="4"/>
  <c r="Q34" i="4"/>
  <c r="S34" i="4"/>
  <c r="T34" i="4"/>
  <c r="G35" i="4"/>
  <c r="K35" i="4"/>
  <c r="L35" i="4"/>
  <c r="O35" i="4"/>
  <c r="P35" i="4"/>
  <c r="Q35" i="4"/>
  <c r="S35" i="4"/>
  <c r="T35" i="4"/>
  <c r="G36" i="4"/>
  <c r="K36" i="4"/>
  <c r="L36" i="4"/>
  <c r="O36" i="4"/>
  <c r="P36" i="4"/>
  <c r="Q36" i="4"/>
  <c r="S36" i="4"/>
  <c r="T36" i="4"/>
  <c r="G37" i="4"/>
  <c r="K37" i="4"/>
  <c r="L37" i="4"/>
  <c r="O37" i="4"/>
  <c r="P37" i="4"/>
  <c r="Q37" i="4"/>
  <c r="S37" i="4"/>
  <c r="T37" i="4"/>
  <c r="G38" i="4"/>
  <c r="K38" i="4"/>
  <c r="L38" i="4"/>
  <c r="O38" i="4"/>
  <c r="P38" i="4"/>
  <c r="Q38" i="4"/>
  <c r="S38" i="4"/>
  <c r="T38" i="4"/>
  <c r="G39" i="4"/>
  <c r="K39" i="4"/>
  <c r="L39" i="4"/>
  <c r="O39" i="4"/>
  <c r="P39" i="4"/>
  <c r="Q39" i="4"/>
  <c r="S39" i="4"/>
  <c r="T39" i="4"/>
  <c r="G40" i="4"/>
  <c r="K40" i="4"/>
  <c r="L40" i="4"/>
  <c r="O40" i="4"/>
  <c r="P40" i="4"/>
  <c r="Q40" i="4"/>
  <c r="S40" i="4"/>
  <c r="T40" i="4"/>
  <c r="G41" i="4"/>
  <c r="K41" i="4"/>
  <c r="L41" i="4"/>
  <c r="O41" i="4"/>
  <c r="P41" i="4"/>
  <c r="Q41" i="4"/>
  <c r="S41" i="4"/>
  <c r="T41" i="4"/>
  <c r="G42" i="4"/>
  <c r="K42" i="4"/>
  <c r="L42" i="4"/>
  <c r="O42" i="4"/>
  <c r="P42" i="4"/>
  <c r="Q42" i="4"/>
  <c r="S42" i="4"/>
  <c r="T42" i="4"/>
  <c r="G43" i="4"/>
  <c r="K43" i="4"/>
  <c r="L43" i="4"/>
  <c r="O43" i="4"/>
  <c r="P43" i="4"/>
  <c r="Q43" i="4"/>
  <c r="S43" i="4"/>
  <c r="T43" i="4"/>
  <c r="G44" i="4"/>
  <c r="K44" i="4"/>
  <c r="L44" i="4"/>
  <c r="O44" i="4"/>
  <c r="P44" i="4"/>
  <c r="Q44" i="4"/>
  <c r="S44" i="4"/>
  <c r="T44" i="4"/>
  <c r="G45" i="4"/>
  <c r="K45" i="4"/>
  <c r="L45" i="4"/>
  <c r="O45" i="4"/>
  <c r="P45" i="4"/>
  <c r="Q45" i="4"/>
  <c r="S45" i="4"/>
  <c r="T45" i="4"/>
  <c r="G46" i="4"/>
  <c r="K46" i="4"/>
  <c r="L46" i="4"/>
  <c r="O46" i="4"/>
  <c r="P46" i="4"/>
  <c r="Q46" i="4"/>
  <c r="S46" i="4"/>
  <c r="T46" i="4"/>
  <c r="G47" i="4"/>
  <c r="K47" i="4"/>
  <c r="L47" i="4"/>
  <c r="O47" i="4"/>
  <c r="P47" i="4"/>
  <c r="Q47" i="4"/>
  <c r="S47" i="4"/>
  <c r="T47" i="4"/>
  <c r="G48" i="4"/>
  <c r="K48" i="4"/>
  <c r="L48" i="4"/>
  <c r="O48" i="4"/>
  <c r="P48" i="4"/>
  <c r="Q48" i="4"/>
  <c r="S48" i="4"/>
  <c r="T48" i="4"/>
  <c r="G49" i="4"/>
  <c r="K49" i="4"/>
  <c r="L49" i="4"/>
  <c r="O49" i="4"/>
  <c r="P49" i="4"/>
  <c r="Q49" i="4"/>
  <c r="S49" i="4"/>
  <c r="T49" i="4"/>
  <c r="G50" i="4"/>
  <c r="K50" i="4"/>
  <c r="L50" i="4"/>
  <c r="O50" i="4"/>
  <c r="P50" i="4"/>
  <c r="Q50" i="4"/>
  <c r="S50" i="4"/>
  <c r="T50" i="4"/>
  <c r="G51" i="4"/>
  <c r="K51" i="4"/>
  <c r="L51" i="4"/>
  <c r="O51" i="4"/>
  <c r="P51" i="4"/>
  <c r="Q51" i="4"/>
  <c r="S51" i="4"/>
  <c r="T51" i="4"/>
  <c r="G52" i="4"/>
  <c r="K52" i="4"/>
  <c r="L52" i="4"/>
  <c r="O52" i="4"/>
  <c r="P52" i="4"/>
  <c r="Q52" i="4"/>
  <c r="S52" i="4"/>
  <c r="T52" i="4"/>
  <c r="G53" i="4"/>
  <c r="K53" i="4"/>
  <c r="L53" i="4"/>
  <c r="O53" i="4"/>
  <c r="P53" i="4"/>
  <c r="Q53" i="4"/>
  <c r="S53" i="4"/>
  <c r="T53" i="4"/>
  <c r="G54" i="4"/>
  <c r="K54" i="4"/>
  <c r="L54" i="4"/>
  <c r="O54" i="4"/>
  <c r="P54" i="4"/>
  <c r="Q54" i="4"/>
  <c r="S54" i="4"/>
  <c r="T54" i="4"/>
  <c r="G55" i="4"/>
  <c r="K55" i="4"/>
  <c r="L55" i="4"/>
  <c r="O55" i="4"/>
  <c r="P55" i="4"/>
  <c r="Q55" i="4"/>
  <c r="S55" i="4"/>
  <c r="T55" i="4"/>
  <c r="G56" i="4"/>
  <c r="K56" i="4"/>
  <c r="L56" i="4"/>
  <c r="O56" i="4"/>
  <c r="P56" i="4"/>
  <c r="Q56" i="4"/>
  <c r="S56" i="4"/>
  <c r="T56" i="4"/>
  <c r="G57" i="4"/>
  <c r="K57" i="4"/>
  <c r="L57" i="4"/>
  <c r="O57" i="4"/>
  <c r="P57" i="4"/>
  <c r="Q57" i="4"/>
  <c r="S57" i="4"/>
  <c r="T57" i="4"/>
  <c r="G58" i="4"/>
  <c r="K58" i="4"/>
  <c r="L58" i="4"/>
  <c r="O58" i="4"/>
  <c r="P58" i="4"/>
  <c r="Q58" i="4"/>
  <c r="S58" i="4"/>
  <c r="T58" i="4"/>
  <c r="G59" i="4"/>
  <c r="K59" i="4"/>
  <c r="L59" i="4"/>
  <c r="O59" i="4"/>
  <c r="P59" i="4"/>
  <c r="Q59" i="4"/>
  <c r="S59" i="4"/>
  <c r="T59" i="4"/>
  <c r="G60" i="4"/>
  <c r="K60" i="4"/>
  <c r="L60" i="4"/>
  <c r="O60" i="4"/>
  <c r="P60" i="4"/>
  <c r="Q60" i="4"/>
  <c r="S60" i="4"/>
  <c r="T60" i="4"/>
  <c r="G61" i="4"/>
  <c r="K61" i="4"/>
  <c r="L61" i="4"/>
  <c r="O61" i="4"/>
  <c r="P61" i="4"/>
  <c r="Q61" i="4"/>
  <c r="S61" i="4"/>
  <c r="T61" i="4"/>
  <c r="G62" i="4"/>
  <c r="K62" i="4"/>
  <c r="L62" i="4"/>
  <c r="O62" i="4"/>
  <c r="P62" i="4"/>
  <c r="Q62" i="4"/>
  <c r="S62" i="4"/>
  <c r="T62" i="4"/>
  <c r="G63" i="4"/>
  <c r="K63" i="4"/>
  <c r="L63" i="4"/>
  <c r="O63" i="4"/>
  <c r="P63" i="4"/>
  <c r="Q63" i="4"/>
  <c r="S63" i="4"/>
  <c r="T63" i="4"/>
  <c r="G64" i="4"/>
  <c r="K64" i="4"/>
  <c r="L64" i="4"/>
  <c r="O64" i="4"/>
  <c r="P64" i="4"/>
  <c r="Q64" i="4"/>
  <c r="S64" i="4"/>
  <c r="T64" i="4"/>
  <c r="G65" i="4"/>
  <c r="K65" i="4"/>
  <c r="L65" i="4"/>
  <c r="O65" i="4"/>
  <c r="P65" i="4"/>
  <c r="Q65" i="4"/>
  <c r="S65" i="4"/>
  <c r="T65" i="4"/>
  <c r="G66" i="4"/>
  <c r="K66" i="4"/>
  <c r="L66" i="4"/>
  <c r="O66" i="4"/>
  <c r="P66" i="4"/>
  <c r="Q66" i="4"/>
  <c r="S66" i="4"/>
  <c r="T66" i="4"/>
  <c r="G67" i="4"/>
  <c r="K67" i="4"/>
  <c r="L67" i="4"/>
  <c r="O67" i="4"/>
  <c r="P67" i="4"/>
  <c r="Q67" i="4"/>
  <c r="S67" i="4"/>
  <c r="T67" i="4"/>
  <c r="G68" i="4"/>
  <c r="K68" i="4"/>
  <c r="L68" i="4"/>
  <c r="O68" i="4"/>
  <c r="P68" i="4"/>
  <c r="Q68" i="4"/>
  <c r="S68" i="4"/>
  <c r="T68" i="4"/>
  <c r="G69" i="4"/>
  <c r="K69" i="4"/>
  <c r="L69" i="4"/>
  <c r="O69" i="4"/>
  <c r="P69" i="4"/>
  <c r="Q69" i="4"/>
  <c r="S69" i="4"/>
  <c r="T69" i="4"/>
  <c r="G70" i="4"/>
  <c r="K70" i="4"/>
  <c r="L70" i="4"/>
  <c r="O70" i="4"/>
  <c r="P70" i="4"/>
  <c r="Q70" i="4"/>
  <c r="S70" i="4"/>
  <c r="T70" i="4"/>
  <c r="G71" i="4"/>
  <c r="K71" i="4"/>
  <c r="L71" i="4"/>
  <c r="O71" i="4"/>
  <c r="P71" i="4"/>
  <c r="Q71" i="4"/>
  <c r="S71" i="4"/>
  <c r="T71" i="4"/>
  <c r="G72" i="4"/>
  <c r="K72" i="4"/>
  <c r="L72" i="4"/>
  <c r="O72" i="4"/>
  <c r="P72" i="4"/>
  <c r="Q72" i="4"/>
  <c r="S72" i="4"/>
  <c r="T72" i="4"/>
  <c r="G73" i="4"/>
  <c r="K73" i="4"/>
  <c r="L73" i="4"/>
  <c r="O73" i="4"/>
  <c r="P73" i="4"/>
  <c r="Q73" i="4"/>
  <c r="S73" i="4"/>
  <c r="T73" i="4"/>
  <c r="G74" i="4"/>
  <c r="K74" i="4"/>
  <c r="L74" i="4"/>
  <c r="O74" i="4"/>
  <c r="P74" i="4"/>
  <c r="Q74" i="4"/>
  <c r="S74" i="4"/>
  <c r="T74" i="4"/>
  <c r="G75" i="4"/>
  <c r="K75" i="4"/>
  <c r="L75" i="4"/>
  <c r="O75" i="4"/>
  <c r="P75" i="4"/>
  <c r="Q75" i="4"/>
  <c r="S75" i="4"/>
  <c r="T75" i="4"/>
  <c r="G76" i="4"/>
  <c r="K76" i="4"/>
  <c r="L76" i="4"/>
  <c r="O76" i="4"/>
  <c r="P76" i="4"/>
  <c r="Q76" i="4"/>
  <c r="S76" i="4"/>
  <c r="T76" i="4"/>
  <c r="G77" i="4"/>
  <c r="K77" i="4"/>
  <c r="L77" i="4"/>
  <c r="O77" i="4"/>
  <c r="P77" i="4"/>
  <c r="Q77" i="4"/>
  <c r="S77" i="4"/>
  <c r="T77" i="4"/>
  <c r="G78" i="4"/>
  <c r="K78" i="4"/>
  <c r="L78" i="4"/>
  <c r="O78" i="4"/>
  <c r="P78" i="4"/>
  <c r="Q78" i="4"/>
  <c r="S78" i="4"/>
  <c r="T78" i="4"/>
  <c r="G79" i="4"/>
  <c r="K79" i="4"/>
  <c r="L79" i="4"/>
  <c r="O79" i="4"/>
  <c r="P79" i="4"/>
  <c r="Q79" i="4"/>
  <c r="S79" i="4"/>
  <c r="T79" i="4"/>
  <c r="G80" i="4"/>
  <c r="K80" i="4"/>
  <c r="L80" i="4"/>
  <c r="O80" i="4"/>
  <c r="P80" i="4"/>
  <c r="Q80" i="4"/>
  <c r="S80" i="4"/>
  <c r="T80" i="4"/>
  <c r="G81" i="4"/>
  <c r="K81" i="4"/>
  <c r="L81" i="4"/>
  <c r="O81" i="4"/>
  <c r="P81" i="4"/>
  <c r="Q81" i="4"/>
  <c r="S81" i="4"/>
  <c r="T81" i="4"/>
  <c r="G82" i="4"/>
  <c r="K82" i="4"/>
  <c r="L82" i="4"/>
  <c r="O82" i="4"/>
  <c r="P82" i="4"/>
  <c r="Q82" i="4"/>
  <c r="S82" i="4"/>
  <c r="T82" i="4"/>
  <c r="G83" i="4"/>
  <c r="K83" i="4"/>
  <c r="L83" i="4"/>
  <c r="O83" i="4"/>
  <c r="P83" i="4"/>
  <c r="Q83" i="4"/>
  <c r="S83" i="4"/>
  <c r="T83" i="4"/>
  <c r="G84" i="4"/>
  <c r="K84" i="4"/>
  <c r="L84" i="4"/>
  <c r="O84" i="4"/>
  <c r="P84" i="4"/>
  <c r="Q84" i="4"/>
  <c r="S84" i="4"/>
  <c r="T84" i="4"/>
  <c r="G85" i="4"/>
  <c r="K85" i="4"/>
  <c r="L85" i="4"/>
  <c r="O85" i="4"/>
  <c r="P85" i="4"/>
  <c r="Q85" i="4"/>
  <c r="S85" i="4"/>
  <c r="T85" i="4"/>
  <c r="G86" i="4"/>
  <c r="K86" i="4"/>
  <c r="L86" i="4"/>
  <c r="O86" i="4"/>
  <c r="P86" i="4"/>
  <c r="Q86" i="4"/>
  <c r="S86" i="4"/>
  <c r="T86" i="4"/>
  <c r="G87" i="4"/>
  <c r="K87" i="4"/>
  <c r="L87" i="4"/>
  <c r="O87" i="4"/>
  <c r="P87" i="4"/>
  <c r="Q87" i="4"/>
  <c r="S87" i="4"/>
  <c r="T87" i="4"/>
  <c r="G88" i="4"/>
  <c r="K88" i="4"/>
  <c r="L88" i="4"/>
  <c r="O88" i="4"/>
  <c r="P88" i="4"/>
  <c r="Q88" i="4"/>
  <c r="S88" i="4"/>
  <c r="T88" i="4"/>
  <c r="G89" i="4"/>
  <c r="K89" i="4"/>
  <c r="L89" i="4"/>
  <c r="O89" i="4"/>
  <c r="P89" i="4"/>
  <c r="Q89" i="4"/>
  <c r="S89" i="4"/>
  <c r="T89" i="4"/>
  <c r="G90" i="4"/>
  <c r="K90" i="4"/>
  <c r="L90" i="4"/>
  <c r="O90" i="4"/>
  <c r="P90" i="4"/>
  <c r="Q90" i="4"/>
  <c r="S90" i="4"/>
  <c r="T90" i="4"/>
  <c r="G91" i="4"/>
  <c r="K91" i="4"/>
  <c r="L91" i="4"/>
  <c r="O91" i="4"/>
  <c r="P91" i="4"/>
  <c r="Q91" i="4"/>
  <c r="S91" i="4"/>
  <c r="T91" i="4"/>
  <c r="G92" i="4"/>
  <c r="K92" i="4"/>
  <c r="L92" i="4"/>
  <c r="O92" i="4"/>
  <c r="P92" i="4"/>
  <c r="Q92" i="4"/>
  <c r="S92" i="4"/>
  <c r="T92" i="4"/>
  <c r="G93" i="4"/>
  <c r="K93" i="4"/>
  <c r="O93" i="4"/>
  <c r="Q93" i="4"/>
  <c r="S93" i="4"/>
  <c r="G94" i="4"/>
  <c r="K94" i="4"/>
  <c r="O94" i="4"/>
  <c r="Q94" i="4"/>
  <c r="S94" i="4"/>
  <c r="G95" i="4"/>
  <c r="K95" i="4"/>
  <c r="O95" i="4"/>
  <c r="Q95" i="4"/>
  <c r="S95" i="4"/>
  <c r="G96" i="4"/>
  <c r="K96" i="4"/>
  <c r="L96" i="4"/>
  <c r="O96" i="4"/>
  <c r="P96" i="4"/>
  <c r="Q96" i="4"/>
  <c r="S96" i="4"/>
  <c r="T96" i="4"/>
  <c r="G97" i="4"/>
  <c r="K97" i="4"/>
  <c r="L97" i="4"/>
  <c r="O97" i="4"/>
  <c r="P97" i="4"/>
  <c r="Q97" i="4"/>
  <c r="S97" i="4"/>
  <c r="T97" i="4"/>
  <c r="G98" i="4"/>
  <c r="K98" i="4"/>
  <c r="L98" i="4"/>
  <c r="O98" i="4"/>
  <c r="P98" i="4"/>
  <c r="Q98" i="4"/>
  <c r="S98" i="4"/>
  <c r="T98" i="4"/>
  <c r="G99" i="4"/>
  <c r="K99" i="4"/>
  <c r="L99" i="4"/>
  <c r="O99" i="4"/>
  <c r="P99" i="4"/>
  <c r="Q99" i="4"/>
  <c r="S99" i="4"/>
  <c r="T99" i="4"/>
  <c r="G100" i="4"/>
  <c r="K100" i="4"/>
  <c r="L100" i="4"/>
  <c r="O100" i="4"/>
  <c r="P100" i="4"/>
  <c r="Q100" i="4"/>
  <c r="S100" i="4"/>
  <c r="T100" i="4"/>
  <c r="G101" i="4"/>
  <c r="K101" i="4"/>
  <c r="O101" i="4"/>
  <c r="Q101" i="4"/>
  <c r="S101" i="4"/>
  <c r="G102" i="4"/>
  <c r="K102" i="4"/>
  <c r="O102" i="4"/>
  <c r="Q102" i="4"/>
  <c r="S102" i="4"/>
  <c r="G103" i="4"/>
  <c r="K103" i="4"/>
  <c r="L103" i="4"/>
  <c r="O103" i="4"/>
  <c r="P103" i="4"/>
  <c r="Q103" i="4"/>
  <c r="S103" i="4"/>
  <c r="T103" i="4"/>
  <c r="G104" i="4"/>
  <c r="K104" i="4"/>
  <c r="L104" i="4"/>
  <c r="O104" i="4"/>
  <c r="P104" i="4"/>
  <c r="Q104" i="4"/>
  <c r="S104" i="4"/>
  <c r="T104" i="4"/>
  <c r="G105" i="4"/>
  <c r="K105" i="4"/>
  <c r="O105" i="4"/>
  <c r="Q105" i="4"/>
  <c r="S105" i="4"/>
  <c r="G106" i="4"/>
  <c r="K106" i="4"/>
  <c r="O106" i="4"/>
  <c r="Q106" i="4"/>
  <c r="S106" i="4"/>
  <c r="G107" i="4"/>
  <c r="K107" i="4"/>
  <c r="O107" i="4"/>
  <c r="Q107" i="4"/>
  <c r="S107" i="4"/>
  <c r="G108" i="4"/>
  <c r="K108" i="4"/>
  <c r="O108" i="4"/>
  <c r="Q108" i="4"/>
  <c r="S108" i="4"/>
  <c r="G109" i="4"/>
  <c r="K109" i="4"/>
  <c r="O109" i="4"/>
  <c r="Q109" i="4"/>
  <c r="S109" i="4"/>
  <c r="G110" i="4"/>
  <c r="K110" i="4"/>
  <c r="L110" i="4"/>
  <c r="O110" i="4"/>
  <c r="P110" i="4"/>
  <c r="Q110" i="4"/>
  <c r="S110" i="4"/>
  <c r="T110" i="4"/>
  <c r="G111" i="4"/>
  <c r="K111" i="4"/>
  <c r="L111" i="4"/>
  <c r="O111" i="4"/>
  <c r="P111" i="4"/>
  <c r="Q111" i="4"/>
  <c r="S111" i="4"/>
  <c r="T111" i="4"/>
  <c r="G112" i="4"/>
  <c r="K112" i="4"/>
  <c r="O112" i="4"/>
  <c r="Q112" i="4"/>
  <c r="S112" i="4"/>
  <c r="G113" i="4"/>
  <c r="K113" i="4"/>
  <c r="O113" i="4"/>
  <c r="Q113" i="4"/>
  <c r="S113" i="4"/>
  <c r="G114" i="4"/>
  <c r="K114" i="4"/>
  <c r="O114" i="4"/>
  <c r="Q114" i="4"/>
  <c r="S114" i="4"/>
  <c r="G115" i="4"/>
  <c r="K115" i="4"/>
  <c r="O115" i="4"/>
  <c r="Q115" i="4"/>
  <c r="S115" i="4"/>
  <c r="G116" i="4"/>
  <c r="K116" i="4"/>
  <c r="O116" i="4"/>
  <c r="Q116" i="4"/>
  <c r="S116" i="4"/>
  <c r="G117" i="4"/>
  <c r="K117" i="4"/>
  <c r="L117" i="4"/>
  <c r="O117" i="4"/>
  <c r="P117" i="4"/>
  <c r="Q117" i="4"/>
  <c r="S117" i="4"/>
  <c r="T117" i="4"/>
  <c r="G118" i="4"/>
  <c r="K118" i="4"/>
  <c r="L118" i="4"/>
  <c r="O118" i="4"/>
  <c r="P118" i="4"/>
  <c r="Q118" i="4"/>
  <c r="S118" i="4"/>
  <c r="T118" i="4"/>
  <c r="G119" i="4"/>
  <c r="K119" i="4"/>
  <c r="O119" i="4"/>
  <c r="Q119" i="4"/>
  <c r="S119" i="4"/>
  <c r="G120" i="4"/>
  <c r="K120" i="4"/>
  <c r="O120" i="4"/>
  <c r="Q120" i="4"/>
  <c r="S120" i="4"/>
  <c r="G121" i="4"/>
  <c r="K121" i="4"/>
  <c r="O121" i="4"/>
  <c r="Q121" i="4"/>
  <c r="S121" i="4"/>
  <c r="G122" i="4"/>
  <c r="K122" i="4"/>
  <c r="O122" i="4"/>
  <c r="Q122" i="4"/>
  <c r="S122" i="4"/>
  <c r="G123" i="4"/>
  <c r="K123" i="4"/>
  <c r="L123" i="4"/>
  <c r="O123" i="4"/>
  <c r="P123" i="4"/>
  <c r="Q123" i="4"/>
  <c r="S123" i="4"/>
  <c r="T123" i="4"/>
  <c r="G124" i="4"/>
  <c r="K124" i="4"/>
  <c r="L124" i="4"/>
  <c r="O124" i="4"/>
  <c r="P124" i="4"/>
  <c r="Q124" i="4"/>
  <c r="S124" i="4"/>
  <c r="T124" i="4"/>
  <c r="G125" i="4"/>
  <c r="K125" i="4"/>
  <c r="L125" i="4"/>
  <c r="O125" i="4"/>
  <c r="P125" i="4"/>
  <c r="Q125" i="4"/>
  <c r="S125" i="4"/>
  <c r="T125" i="4"/>
  <c r="G126" i="4"/>
  <c r="K126" i="4"/>
  <c r="L126" i="4"/>
  <c r="O126" i="4"/>
  <c r="P126" i="4"/>
  <c r="Q126" i="4"/>
  <c r="S126" i="4"/>
  <c r="T126" i="4"/>
  <c r="G127" i="4"/>
  <c r="K127" i="4"/>
  <c r="L127" i="4"/>
  <c r="O127" i="4"/>
  <c r="P127" i="4"/>
  <c r="Q127" i="4"/>
  <c r="S127" i="4"/>
  <c r="T127" i="4"/>
  <c r="G128" i="4"/>
  <c r="K128" i="4"/>
  <c r="L128" i="4"/>
  <c r="O128" i="4"/>
  <c r="P128" i="4"/>
  <c r="Q128" i="4"/>
  <c r="S128" i="4"/>
  <c r="T128" i="4"/>
  <c r="G129" i="4"/>
  <c r="K129" i="4"/>
  <c r="L129" i="4"/>
  <c r="O129" i="4"/>
  <c r="P129" i="4"/>
  <c r="Q129" i="4"/>
  <c r="S129" i="4"/>
  <c r="T129" i="4"/>
  <c r="G130" i="4"/>
  <c r="K130" i="4"/>
  <c r="L130" i="4"/>
  <c r="O130" i="4"/>
  <c r="P130" i="4"/>
  <c r="Q130" i="4"/>
  <c r="S130" i="4"/>
  <c r="T130" i="4"/>
  <c r="G131" i="4"/>
  <c r="K131" i="4"/>
  <c r="L131" i="4"/>
  <c r="O131" i="4"/>
  <c r="P131" i="4"/>
  <c r="Q131" i="4"/>
  <c r="S131" i="4"/>
  <c r="T131" i="4"/>
  <c r="G132" i="4"/>
  <c r="K132" i="4"/>
  <c r="L132" i="4"/>
  <c r="O132" i="4"/>
  <c r="P132" i="4"/>
  <c r="Q132" i="4"/>
  <c r="S132" i="4"/>
  <c r="T132" i="4"/>
  <c r="G133" i="4"/>
  <c r="K133" i="4"/>
  <c r="L133" i="4"/>
  <c r="O133" i="4"/>
  <c r="P133" i="4"/>
  <c r="Q133" i="4"/>
  <c r="S133" i="4"/>
  <c r="T133" i="4"/>
  <c r="G134" i="4"/>
  <c r="K134" i="4"/>
  <c r="L134" i="4"/>
  <c r="O134" i="4"/>
  <c r="P134" i="4"/>
  <c r="Q134" i="4"/>
  <c r="S134" i="4"/>
  <c r="T134" i="4"/>
  <c r="G135" i="4"/>
  <c r="K135" i="4"/>
  <c r="L135" i="4"/>
  <c r="O135" i="4"/>
  <c r="P135" i="4"/>
  <c r="Q135" i="4"/>
  <c r="S135" i="4"/>
  <c r="T135" i="4"/>
  <c r="G136" i="4"/>
  <c r="K136" i="4"/>
  <c r="L136" i="4"/>
  <c r="O136" i="4"/>
  <c r="P136" i="4"/>
  <c r="Q136" i="4"/>
  <c r="S136" i="4"/>
  <c r="T136" i="4"/>
  <c r="G137" i="4"/>
  <c r="K137" i="4"/>
  <c r="L137" i="4"/>
  <c r="O137" i="4"/>
  <c r="P137" i="4"/>
  <c r="Q137" i="4"/>
  <c r="S137" i="4"/>
  <c r="T137" i="4"/>
  <c r="G138" i="4"/>
  <c r="K138" i="4"/>
  <c r="L138" i="4"/>
  <c r="O138" i="4"/>
  <c r="P138" i="4"/>
  <c r="Q138" i="4"/>
  <c r="S138" i="4"/>
  <c r="T138" i="4"/>
  <c r="G139" i="4"/>
  <c r="K139" i="4"/>
  <c r="L139" i="4"/>
  <c r="O139" i="4"/>
  <c r="P139" i="4"/>
  <c r="Q139" i="4"/>
  <c r="S139" i="4"/>
  <c r="T139" i="4"/>
  <c r="G140" i="4"/>
  <c r="K140" i="4"/>
  <c r="L140" i="4"/>
  <c r="O140" i="4"/>
  <c r="P140" i="4"/>
  <c r="Q140" i="4"/>
  <c r="S140" i="4"/>
  <c r="T140" i="4"/>
  <c r="G141" i="4"/>
  <c r="K141" i="4"/>
  <c r="L141" i="4"/>
  <c r="O141" i="4"/>
  <c r="P141" i="4"/>
  <c r="Q141" i="4"/>
  <c r="S141" i="4"/>
  <c r="T141" i="4"/>
  <c r="G142" i="4"/>
  <c r="K142" i="4"/>
  <c r="L142" i="4"/>
  <c r="O142" i="4"/>
  <c r="P142" i="4"/>
  <c r="Q142" i="4"/>
  <c r="S142" i="4"/>
  <c r="T142" i="4"/>
  <c r="G143" i="4"/>
  <c r="K143" i="4"/>
  <c r="L143" i="4"/>
  <c r="O143" i="4"/>
  <c r="P143" i="4"/>
  <c r="Q143" i="4"/>
  <c r="S143" i="4"/>
  <c r="T143" i="4"/>
  <c r="G144" i="4"/>
  <c r="K144" i="4"/>
  <c r="L144" i="4"/>
  <c r="O144" i="4"/>
  <c r="P144" i="4"/>
  <c r="Q144" i="4"/>
  <c r="S144" i="4"/>
  <c r="T144" i="4"/>
  <c r="G145" i="4"/>
  <c r="K145" i="4"/>
  <c r="L145" i="4"/>
  <c r="O145" i="4"/>
  <c r="P145" i="4"/>
  <c r="Q145" i="4"/>
  <c r="S145" i="4"/>
  <c r="T145" i="4"/>
  <c r="G146" i="4"/>
  <c r="K146" i="4"/>
  <c r="L146" i="4"/>
  <c r="O146" i="4"/>
  <c r="P146" i="4"/>
  <c r="Q146" i="4"/>
  <c r="S146" i="4"/>
  <c r="T146" i="4"/>
  <c r="G147" i="4"/>
  <c r="K147" i="4"/>
  <c r="L147" i="4"/>
  <c r="O147" i="4"/>
  <c r="P147" i="4"/>
  <c r="Q147" i="4"/>
  <c r="S147" i="4"/>
  <c r="T147" i="4"/>
  <c r="G148" i="4"/>
  <c r="K148" i="4"/>
  <c r="L148" i="4"/>
  <c r="O148" i="4"/>
  <c r="P148" i="4"/>
  <c r="Q148" i="4"/>
  <c r="S148" i="4"/>
  <c r="T148" i="4"/>
  <c r="G149" i="4"/>
  <c r="K149" i="4"/>
  <c r="L149" i="4"/>
  <c r="O149" i="4"/>
  <c r="P149" i="4"/>
  <c r="Q149" i="4"/>
  <c r="S149" i="4"/>
  <c r="T149" i="4"/>
  <c r="G150" i="4"/>
  <c r="K150" i="4"/>
  <c r="L150" i="4"/>
  <c r="O150" i="4"/>
  <c r="P150" i="4"/>
  <c r="Q150" i="4"/>
  <c r="S150" i="4"/>
  <c r="T150" i="4"/>
  <c r="G151" i="4"/>
  <c r="K151" i="4"/>
  <c r="L151" i="4"/>
  <c r="O151" i="4"/>
  <c r="P151" i="4"/>
  <c r="Q151" i="4"/>
  <c r="S151" i="4"/>
  <c r="T151" i="4"/>
  <c r="G152" i="4"/>
  <c r="K152" i="4"/>
  <c r="L152" i="4"/>
  <c r="O152" i="4"/>
  <c r="P152" i="4"/>
  <c r="Q152" i="4"/>
  <c r="S152" i="4"/>
  <c r="T152" i="4"/>
  <c r="G153" i="4"/>
  <c r="K153" i="4"/>
  <c r="L153" i="4"/>
  <c r="O153" i="4"/>
  <c r="P153" i="4"/>
  <c r="Q153" i="4"/>
  <c r="S153" i="4"/>
  <c r="T153" i="4"/>
  <c r="G154" i="4"/>
  <c r="K154" i="4"/>
  <c r="L154" i="4"/>
  <c r="O154" i="4"/>
  <c r="P154" i="4"/>
  <c r="Q154" i="4"/>
  <c r="S154" i="4"/>
  <c r="T154" i="4"/>
  <c r="G155" i="4"/>
  <c r="K155" i="4"/>
  <c r="L155" i="4"/>
  <c r="O155" i="4"/>
  <c r="P155" i="4"/>
  <c r="Q155" i="4"/>
  <c r="S155" i="4"/>
  <c r="T155" i="4"/>
  <c r="G156" i="4"/>
  <c r="K156" i="4"/>
  <c r="L156" i="4"/>
  <c r="O156" i="4"/>
  <c r="P156" i="4"/>
  <c r="Q156" i="4"/>
  <c r="S156" i="4"/>
  <c r="T156" i="4"/>
  <c r="G157" i="4"/>
  <c r="K157" i="4"/>
  <c r="L157" i="4"/>
  <c r="O157" i="4"/>
  <c r="P157" i="4"/>
  <c r="Q157" i="4"/>
  <c r="S157" i="4"/>
  <c r="T157" i="4"/>
  <c r="G158" i="4"/>
  <c r="K158" i="4"/>
  <c r="L158" i="4"/>
  <c r="O158" i="4"/>
  <c r="P158" i="4"/>
  <c r="Q158" i="4"/>
  <c r="S158" i="4"/>
  <c r="T158" i="4"/>
  <c r="G159" i="4"/>
  <c r="K159" i="4"/>
  <c r="L159" i="4"/>
  <c r="O159" i="4"/>
  <c r="P159" i="4"/>
  <c r="Q159" i="4"/>
  <c r="S159" i="4"/>
  <c r="T159" i="4"/>
  <c r="G160" i="4"/>
  <c r="K160" i="4"/>
  <c r="L160" i="4"/>
  <c r="O160" i="4"/>
  <c r="P160" i="4"/>
  <c r="Q160" i="4"/>
  <c r="S160" i="4"/>
  <c r="T160" i="4"/>
  <c r="G161" i="4"/>
  <c r="K161" i="4"/>
  <c r="L161" i="4"/>
  <c r="O161" i="4"/>
  <c r="P161" i="4"/>
  <c r="Q161" i="4"/>
  <c r="S161" i="4"/>
  <c r="T161" i="4"/>
  <c r="G162" i="4"/>
  <c r="K162" i="4"/>
  <c r="L162" i="4"/>
  <c r="O162" i="4"/>
  <c r="P162" i="4"/>
  <c r="Q162" i="4"/>
  <c r="S162" i="4"/>
  <c r="T162" i="4"/>
  <c r="G163" i="4"/>
  <c r="K163" i="4"/>
  <c r="L163" i="4"/>
  <c r="O163" i="4"/>
  <c r="P163" i="4"/>
  <c r="Q163" i="4"/>
  <c r="S163" i="4"/>
  <c r="T163" i="4"/>
  <c r="G164" i="4"/>
  <c r="K164" i="4"/>
  <c r="L164" i="4"/>
  <c r="O164" i="4"/>
  <c r="P164" i="4"/>
  <c r="Q164" i="4"/>
  <c r="S164" i="4"/>
  <c r="T164" i="4"/>
  <c r="G165" i="4"/>
  <c r="K165" i="4"/>
  <c r="L165" i="4"/>
  <c r="O165" i="4"/>
  <c r="P165" i="4"/>
  <c r="Q165" i="4"/>
  <c r="S165" i="4"/>
  <c r="T165" i="4"/>
  <c r="G166" i="4"/>
  <c r="K166" i="4"/>
  <c r="L166" i="4"/>
  <c r="O166" i="4"/>
  <c r="P166" i="4"/>
  <c r="Q166" i="4"/>
  <c r="S166" i="4"/>
  <c r="T166" i="4"/>
  <c r="G167" i="4"/>
  <c r="K167" i="4"/>
  <c r="L167" i="4"/>
  <c r="O167" i="4"/>
  <c r="P167" i="4"/>
  <c r="Q167" i="4"/>
  <c r="S167" i="4"/>
  <c r="T167" i="4"/>
  <c r="G168" i="4"/>
  <c r="K168" i="4"/>
  <c r="L168" i="4"/>
  <c r="O168" i="4"/>
  <c r="P168" i="4"/>
  <c r="Q168" i="4"/>
  <c r="S168" i="4"/>
  <c r="T168" i="4"/>
  <c r="G169" i="4"/>
  <c r="K169" i="4"/>
  <c r="L169" i="4"/>
  <c r="O169" i="4"/>
  <c r="P169" i="4"/>
  <c r="Q169" i="4"/>
  <c r="S169" i="4"/>
  <c r="T169" i="4"/>
  <c r="G170" i="4"/>
  <c r="K170" i="4"/>
  <c r="L170" i="4"/>
  <c r="O170" i="4"/>
  <c r="P170" i="4"/>
  <c r="Q170" i="4"/>
  <c r="S170" i="4"/>
  <c r="T170" i="4"/>
  <c r="G171" i="4"/>
  <c r="K171" i="4"/>
  <c r="L171" i="4"/>
  <c r="O171" i="4"/>
  <c r="P171" i="4"/>
  <c r="Q171" i="4"/>
  <c r="S171" i="4"/>
  <c r="T171" i="4"/>
  <c r="G172" i="4"/>
  <c r="K172" i="4"/>
  <c r="L172" i="4"/>
  <c r="O172" i="4"/>
  <c r="P172" i="4"/>
  <c r="Q172" i="4"/>
  <c r="S172" i="4"/>
  <c r="T172" i="4"/>
  <c r="G173" i="4"/>
  <c r="K173" i="4"/>
  <c r="L173" i="4"/>
  <c r="O173" i="4"/>
  <c r="P173" i="4"/>
  <c r="Q173" i="4"/>
  <c r="S173" i="4"/>
  <c r="T173" i="4"/>
  <c r="G174" i="4"/>
  <c r="K174" i="4"/>
  <c r="L174" i="4"/>
  <c r="O174" i="4"/>
  <c r="P174" i="4"/>
  <c r="Q174" i="4"/>
  <c r="S174" i="4"/>
  <c r="T174" i="4"/>
  <c r="G175" i="4"/>
  <c r="K175" i="4"/>
  <c r="L175" i="4"/>
  <c r="O175" i="4"/>
  <c r="P175" i="4"/>
  <c r="Q175" i="4"/>
  <c r="S175" i="4"/>
  <c r="T175" i="4"/>
  <c r="G176" i="4"/>
  <c r="K176" i="4"/>
  <c r="L176" i="4"/>
  <c r="O176" i="4"/>
  <c r="P176" i="4"/>
  <c r="Q176" i="4"/>
  <c r="S176" i="4"/>
  <c r="T176" i="4"/>
  <c r="G177" i="4"/>
  <c r="K177" i="4"/>
  <c r="L177" i="4"/>
  <c r="O177" i="4"/>
  <c r="P177" i="4"/>
  <c r="Q177" i="4"/>
  <c r="S177" i="4"/>
  <c r="T177" i="4"/>
  <c r="G178" i="4"/>
  <c r="K178" i="4"/>
  <c r="L178" i="4"/>
  <c r="O178" i="4"/>
  <c r="P178" i="4"/>
  <c r="Q178" i="4"/>
  <c r="S178" i="4"/>
  <c r="T178" i="4"/>
  <c r="G179" i="4"/>
  <c r="K179" i="4"/>
  <c r="L179" i="4"/>
  <c r="O179" i="4"/>
  <c r="P179" i="4"/>
  <c r="Q179" i="4"/>
  <c r="S179" i="4"/>
  <c r="T179" i="4"/>
  <c r="G180" i="4"/>
  <c r="K180" i="4"/>
  <c r="L180" i="4"/>
  <c r="O180" i="4"/>
  <c r="P180" i="4"/>
  <c r="Q180" i="4"/>
  <c r="S180" i="4"/>
  <c r="T180" i="4"/>
  <c r="G181" i="4"/>
  <c r="K181" i="4"/>
  <c r="L181" i="4"/>
  <c r="O181" i="4"/>
  <c r="P181" i="4"/>
  <c r="Q181" i="4"/>
  <c r="S181" i="4"/>
  <c r="T181" i="4"/>
  <c r="G182" i="4"/>
  <c r="K182" i="4"/>
  <c r="L182" i="4"/>
  <c r="O182" i="4"/>
  <c r="P182" i="4"/>
  <c r="Q182" i="4"/>
  <c r="S182" i="4"/>
  <c r="T182" i="4"/>
  <c r="G183" i="4"/>
  <c r="K183" i="4"/>
  <c r="L183" i="4"/>
  <c r="O183" i="4"/>
  <c r="P183" i="4"/>
  <c r="Q183" i="4"/>
  <c r="S183" i="4"/>
  <c r="T183" i="4"/>
  <c r="G184" i="4"/>
  <c r="K184" i="4"/>
  <c r="L184" i="4"/>
  <c r="O184" i="4"/>
  <c r="P184" i="4"/>
  <c r="Q184" i="4"/>
  <c r="S184" i="4"/>
  <c r="T184" i="4"/>
  <c r="G185" i="4"/>
  <c r="K185" i="4"/>
  <c r="L185" i="4"/>
  <c r="O185" i="4"/>
  <c r="P185" i="4"/>
  <c r="Q185" i="4"/>
  <c r="S185" i="4"/>
  <c r="T185" i="4"/>
  <c r="G186" i="4"/>
  <c r="K186" i="4"/>
  <c r="L186" i="4"/>
  <c r="O186" i="4"/>
  <c r="P186" i="4"/>
  <c r="Q186" i="4"/>
  <c r="S186" i="4"/>
  <c r="T186" i="4"/>
  <c r="G187" i="4"/>
  <c r="K187" i="4"/>
  <c r="L187" i="4"/>
  <c r="O187" i="4"/>
  <c r="P187" i="4"/>
  <c r="Q187" i="4"/>
  <c r="S187" i="4"/>
  <c r="T187" i="4"/>
  <c r="G188" i="4"/>
  <c r="K188" i="4"/>
  <c r="L188" i="4"/>
  <c r="O188" i="4"/>
  <c r="P188" i="4"/>
  <c r="Q188" i="4"/>
  <c r="S188" i="4"/>
  <c r="T188" i="4"/>
  <c r="G189" i="4"/>
  <c r="K189" i="4"/>
  <c r="L189" i="4"/>
  <c r="O189" i="4"/>
  <c r="P189" i="4"/>
  <c r="Q189" i="4"/>
  <c r="S189" i="4"/>
  <c r="T189" i="4"/>
  <c r="G190" i="4"/>
  <c r="K190" i="4"/>
  <c r="L190" i="4"/>
  <c r="O190" i="4"/>
  <c r="P190" i="4"/>
  <c r="Q190" i="4"/>
  <c r="S190" i="4"/>
  <c r="T190" i="4"/>
  <c r="G191" i="4"/>
  <c r="K191" i="4"/>
  <c r="L191" i="4"/>
  <c r="O191" i="4"/>
  <c r="P191" i="4"/>
  <c r="Q191" i="4"/>
  <c r="S191" i="4"/>
  <c r="T191" i="4"/>
  <c r="G192" i="4"/>
  <c r="K192" i="4"/>
  <c r="L192" i="4"/>
  <c r="O192" i="4"/>
  <c r="P192" i="4"/>
  <c r="Q192" i="4"/>
  <c r="S192" i="4"/>
  <c r="T192" i="4"/>
  <c r="G193" i="4"/>
  <c r="K193" i="4"/>
  <c r="L193" i="4"/>
  <c r="O193" i="4"/>
  <c r="P193" i="4"/>
  <c r="Q193" i="4"/>
  <c r="S193" i="4"/>
  <c r="T193" i="4"/>
  <c r="G194" i="4"/>
  <c r="K194" i="4"/>
  <c r="L194" i="4"/>
  <c r="O194" i="4"/>
  <c r="P194" i="4"/>
  <c r="Q194" i="4"/>
  <c r="S194" i="4"/>
  <c r="T194" i="4"/>
  <c r="G195" i="4"/>
  <c r="K195" i="4"/>
  <c r="L195" i="4"/>
  <c r="O195" i="4"/>
  <c r="P195" i="4"/>
  <c r="Q195" i="4"/>
  <c r="S195" i="4"/>
  <c r="T195" i="4"/>
  <c r="G196" i="4"/>
  <c r="K196" i="4"/>
  <c r="L196" i="4"/>
  <c r="O196" i="4"/>
  <c r="P196" i="4"/>
  <c r="Q196" i="4"/>
  <c r="S196" i="4"/>
  <c r="T196" i="4"/>
  <c r="G197" i="4"/>
  <c r="K197" i="4"/>
  <c r="L197" i="4"/>
  <c r="O197" i="4"/>
  <c r="P197" i="4"/>
  <c r="Q197" i="4"/>
  <c r="S197" i="4"/>
  <c r="T197" i="4"/>
  <c r="G198" i="4"/>
  <c r="K198" i="4"/>
  <c r="L198" i="4"/>
  <c r="O198" i="4"/>
  <c r="P198" i="4"/>
  <c r="Q198" i="4"/>
  <c r="S198" i="4"/>
  <c r="T198" i="4"/>
  <c r="G199" i="4"/>
  <c r="K199" i="4"/>
  <c r="L199" i="4"/>
  <c r="O199" i="4"/>
  <c r="P199" i="4"/>
  <c r="Q199" i="4"/>
  <c r="S199" i="4"/>
  <c r="T199" i="4"/>
  <c r="G200" i="4"/>
  <c r="K200" i="4"/>
  <c r="L200" i="4"/>
  <c r="O200" i="4"/>
  <c r="P200" i="4"/>
  <c r="Q200" i="4"/>
  <c r="S200" i="4"/>
  <c r="T200" i="4"/>
  <c r="G201" i="4"/>
  <c r="K201" i="4"/>
  <c r="L201" i="4"/>
  <c r="O201" i="4"/>
  <c r="P201" i="4"/>
  <c r="Q201" i="4"/>
  <c r="S201" i="4"/>
  <c r="T201" i="4"/>
  <c r="G202" i="4"/>
  <c r="K202" i="4"/>
  <c r="L202" i="4"/>
  <c r="O202" i="4"/>
  <c r="P202" i="4"/>
  <c r="Q202" i="4"/>
  <c r="S202" i="4"/>
  <c r="T202" i="4"/>
  <c r="G203" i="4"/>
  <c r="K203" i="4"/>
  <c r="L203" i="4"/>
  <c r="O203" i="4"/>
  <c r="P203" i="4"/>
  <c r="Q203" i="4"/>
  <c r="S203" i="4"/>
  <c r="T203" i="4"/>
  <c r="G204" i="4"/>
  <c r="K204" i="4"/>
  <c r="L204" i="4"/>
  <c r="O204" i="4"/>
  <c r="P204" i="4"/>
  <c r="Q204" i="4"/>
  <c r="S204" i="4"/>
  <c r="T204" i="4"/>
  <c r="G205" i="4"/>
  <c r="K205" i="4"/>
  <c r="L205" i="4"/>
  <c r="O205" i="4"/>
  <c r="P205" i="4"/>
  <c r="Q205" i="4"/>
  <c r="S205" i="4"/>
  <c r="T205" i="4"/>
  <c r="G206" i="4"/>
  <c r="K206" i="4"/>
  <c r="L206" i="4"/>
  <c r="O206" i="4"/>
  <c r="P206" i="4"/>
  <c r="Q206" i="4"/>
  <c r="S206" i="4"/>
  <c r="T206" i="4"/>
  <c r="G207" i="4"/>
  <c r="K207" i="4"/>
  <c r="L207" i="4"/>
  <c r="O207" i="4"/>
  <c r="P207" i="4"/>
  <c r="Q207" i="4"/>
  <c r="S207" i="4"/>
  <c r="T207" i="4"/>
  <c r="G208" i="4"/>
  <c r="K208" i="4"/>
  <c r="L208" i="4"/>
  <c r="O208" i="4"/>
  <c r="P208" i="4"/>
  <c r="Q208" i="4"/>
  <c r="S208" i="4"/>
  <c r="T208" i="4"/>
  <c r="G209" i="4"/>
  <c r="K209" i="4"/>
  <c r="L209" i="4"/>
  <c r="O209" i="4"/>
  <c r="P209" i="4"/>
  <c r="Q209" i="4"/>
  <c r="S209" i="4"/>
  <c r="T209" i="4"/>
  <c r="G210" i="4"/>
  <c r="K210" i="4"/>
  <c r="L210" i="4"/>
  <c r="O210" i="4"/>
  <c r="P210" i="4"/>
  <c r="Q210" i="4"/>
  <c r="S210" i="4"/>
  <c r="T210" i="4"/>
  <c r="G211" i="4"/>
  <c r="K211" i="4"/>
  <c r="L211" i="4"/>
  <c r="O211" i="4"/>
  <c r="P211" i="4"/>
  <c r="Q211" i="4"/>
  <c r="S211" i="4"/>
  <c r="T211" i="4"/>
  <c r="G212" i="4"/>
  <c r="K212" i="4"/>
  <c r="L212" i="4"/>
  <c r="O212" i="4"/>
  <c r="P212" i="4"/>
  <c r="Q212" i="4"/>
  <c r="S212" i="4"/>
  <c r="T212" i="4"/>
  <c r="G213" i="4"/>
  <c r="K213" i="4"/>
  <c r="L213" i="4"/>
  <c r="O213" i="4"/>
  <c r="P213" i="4"/>
  <c r="Q213" i="4"/>
  <c r="S213" i="4"/>
  <c r="T213" i="4"/>
  <c r="G214" i="4"/>
  <c r="K214" i="4"/>
  <c r="L214" i="4"/>
  <c r="O214" i="4"/>
  <c r="P214" i="4"/>
  <c r="Q214" i="4"/>
  <c r="S214" i="4"/>
  <c r="T214" i="4"/>
  <c r="G215" i="4"/>
  <c r="K215" i="4"/>
  <c r="L215" i="4"/>
  <c r="O215" i="4"/>
  <c r="P215" i="4"/>
  <c r="Q215" i="4"/>
  <c r="S215" i="4"/>
  <c r="T215" i="4"/>
  <c r="G216" i="4"/>
  <c r="K216" i="4"/>
  <c r="L216" i="4"/>
  <c r="O216" i="4"/>
  <c r="P216" i="4"/>
  <c r="Q216" i="4"/>
  <c r="S216" i="4"/>
  <c r="T216" i="4"/>
  <c r="G217" i="4"/>
  <c r="K217" i="4"/>
  <c r="L217" i="4"/>
  <c r="O217" i="4"/>
  <c r="P217" i="4"/>
  <c r="Q217" i="4"/>
  <c r="S217" i="4"/>
  <c r="T217" i="4"/>
  <c r="G218" i="4"/>
  <c r="K218" i="4"/>
  <c r="L218" i="4"/>
  <c r="O218" i="4"/>
  <c r="P218" i="4"/>
  <c r="Q218" i="4"/>
  <c r="S218" i="4"/>
  <c r="T218" i="4"/>
  <c r="G219" i="4"/>
  <c r="K219" i="4"/>
  <c r="L219" i="4"/>
  <c r="O219" i="4"/>
  <c r="P219" i="4"/>
  <c r="Q219" i="4"/>
  <c r="S219" i="4"/>
  <c r="T219" i="4"/>
  <c r="G220" i="4"/>
  <c r="K220" i="4"/>
  <c r="L220" i="4"/>
  <c r="O220" i="4"/>
  <c r="P220" i="4"/>
  <c r="Q220" i="4"/>
  <c r="S220" i="4"/>
  <c r="T220" i="4"/>
  <c r="G221" i="4"/>
  <c r="K221" i="4"/>
  <c r="L221" i="4"/>
  <c r="O221" i="4"/>
  <c r="P221" i="4"/>
  <c r="Q221" i="4"/>
  <c r="S221" i="4"/>
  <c r="T221" i="4"/>
  <c r="G222" i="4"/>
  <c r="K222" i="4"/>
  <c r="L222" i="4"/>
  <c r="O222" i="4"/>
  <c r="P222" i="4"/>
  <c r="Q222" i="4"/>
  <c r="S222" i="4"/>
  <c r="T222" i="4"/>
  <c r="G223" i="4"/>
  <c r="K223" i="4"/>
  <c r="L223" i="4"/>
  <c r="O223" i="4"/>
  <c r="P223" i="4"/>
  <c r="Q223" i="4"/>
  <c r="S223" i="4"/>
  <c r="T223" i="4"/>
  <c r="G224" i="4"/>
  <c r="K224" i="4"/>
  <c r="L224" i="4"/>
  <c r="O224" i="4"/>
  <c r="P224" i="4"/>
  <c r="Q224" i="4"/>
  <c r="S224" i="4"/>
  <c r="T224" i="4"/>
  <c r="G225" i="4"/>
  <c r="K225" i="4"/>
  <c r="L225" i="4"/>
  <c r="O225" i="4"/>
  <c r="P225" i="4"/>
  <c r="Q225" i="4"/>
  <c r="S225" i="4"/>
  <c r="T225" i="4"/>
  <c r="G226" i="4"/>
  <c r="K226" i="4"/>
  <c r="L226" i="4"/>
  <c r="O226" i="4"/>
  <c r="P226" i="4"/>
  <c r="Q226" i="4"/>
  <c r="S226" i="4"/>
  <c r="T226" i="4"/>
  <c r="G227" i="4"/>
  <c r="K227" i="4"/>
  <c r="L227" i="4"/>
  <c r="O227" i="4"/>
  <c r="P227" i="4"/>
  <c r="Q227" i="4"/>
  <c r="S227" i="4"/>
  <c r="T227" i="4"/>
  <c r="G228" i="4"/>
  <c r="K228" i="4"/>
  <c r="L228" i="4"/>
  <c r="O228" i="4"/>
  <c r="P228" i="4"/>
  <c r="Q228" i="4"/>
  <c r="S228" i="4"/>
  <c r="T228" i="4"/>
  <c r="G229" i="4"/>
  <c r="K229" i="4"/>
  <c r="L229" i="4"/>
  <c r="O229" i="4"/>
  <c r="P229" i="4"/>
  <c r="Q229" i="4"/>
  <c r="S229" i="4"/>
  <c r="T229" i="4"/>
  <c r="G230" i="4"/>
  <c r="K230" i="4"/>
  <c r="L230" i="4"/>
  <c r="O230" i="4"/>
  <c r="P230" i="4"/>
  <c r="Q230" i="4"/>
  <c r="S230" i="4"/>
  <c r="T230" i="4"/>
  <c r="G231" i="4"/>
  <c r="K231" i="4"/>
  <c r="L231" i="4"/>
  <c r="O231" i="4"/>
  <c r="P231" i="4"/>
  <c r="Q231" i="4"/>
  <c r="S231" i="4"/>
  <c r="T231" i="4"/>
  <c r="G232" i="4"/>
  <c r="K232" i="4"/>
  <c r="L232" i="4"/>
  <c r="O232" i="4"/>
  <c r="P232" i="4"/>
  <c r="Q232" i="4"/>
  <c r="S232" i="4"/>
  <c r="T232" i="4"/>
  <c r="G233" i="4"/>
  <c r="K233" i="4"/>
  <c r="L233" i="4"/>
  <c r="O233" i="4"/>
  <c r="P233" i="4"/>
  <c r="Q233" i="4"/>
  <c r="S233" i="4"/>
  <c r="T233" i="4"/>
  <c r="G234" i="4"/>
  <c r="K234" i="4"/>
  <c r="L234" i="4"/>
  <c r="O234" i="4"/>
  <c r="P234" i="4"/>
  <c r="Q234" i="4"/>
  <c r="S234" i="4"/>
  <c r="T234" i="4"/>
  <c r="G235" i="4"/>
  <c r="K235" i="4"/>
  <c r="L235" i="4"/>
  <c r="O235" i="4"/>
  <c r="P235" i="4"/>
  <c r="Q235" i="4"/>
  <c r="S235" i="4"/>
  <c r="T235" i="4"/>
  <c r="G236" i="4"/>
  <c r="K236" i="4"/>
  <c r="L236" i="4"/>
  <c r="O236" i="4"/>
  <c r="P236" i="4"/>
  <c r="Q236" i="4"/>
  <c r="S236" i="4"/>
  <c r="T236" i="4"/>
  <c r="G237" i="4"/>
  <c r="K237" i="4"/>
  <c r="L237" i="4"/>
  <c r="O237" i="4"/>
  <c r="P237" i="4"/>
  <c r="Q237" i="4"/>
  <c r="S237" i="4"/>
  <c r="T237" i="4"/>
  <c r="G238" i="4"/>
  <c r="K238" i="4"/>
  <c r="L238" i="4"/>
  <c r="O238" i="4"/>
  <c r="P238" i="4"/>
  <c r="Q238" i="4"/>
  <c r="S238" i="4"/>
  <c r="T238" i="4"/>
  <c r="G239" i="4"/>
  <c r="K239" i="4"/>
  <c r="L239" i="4"/>
  <c r="O239" i="4"/>
  <c r="P239" i="4"/>
  <c r="Q239" i="4"/>
  <c r="S239" i="4"/>
  <c r="T239" i="4"/>
  <c r="G240" i="4"/>
  <c r="K240" i="4"/>
  <c r="L240" i="4"/>
  <c r="O240" i="4"/>
  <c r="P240" i="4"/>
  <c r="Q240" i="4"/>
  <c r="S240" i="4"/>
  <c r="T240" i="4"/>
  <c r="G241" i="4"/>
  <c r="K241" i="4"/>
  <c r="L241" i="4"/>
  <c r="O241" i="4"/>
  <c r="P241" i="4"/>
  <c r="Q241" i="4"/>
  <c r="S241" i="4"/>
  <c r="T241" i="4"/>
  <c r="G242" i="4"/>
  <c r="K242" i="4"/>
  <c r="L242" i="4"/>
  <c r="O242" i="4"/>
  <c r="P242" i="4"/>
  <c r="Q242" i="4"/>
  <c r="S242" i="4"/>
  <c r="T242" i="4"/>
  <c r="G243" i="4"/>
  <c r="K243" i="4"/>
  <c r="L243" i="4"/>
  <c r="O243" i="4"/>
  <c r="P243" i="4"/>
  <c r="Q243" i="4"/>
  <c r="S243" i="4"/>
  <c r="T243" i="4"/>
  <c r="G244" i="4"/>
  <c r="K244" i="4"/>
  <c r="L244" i="4"/>
  <c r="O244" i="4"/>
  <c r="P244" i="4"/>
  <c r="Q244" i="4"/>
  <c r="S244" i="4"/>
  <c r="T244" i="4"/>
  <c r="G245" i="4"/>
  <c r="K245" i="4"/>
  <c r="L245" i="4"/>
  <c r="O245" i="4"/>
  <c r="P245" i="4"/>
  <c r="Q245" i="4"/>
  <c r="S245" i="4"/>
  <c r="T245" i="4"/>
  <c r="G246" i="4"/>
  <c r="K246" i="4"/>
  <c r="L246" i="4"/>
  <c r="O246" i="4"/>
  <c r="P246" i="4"/>
  <c r="Q246" i="4"/>
  <c r="S246" i="4"/>
  <c r="T246" i="4"/>
  <c r="G247" i="4"/>
  <c r="K247" i="4"/>
  <c r="L247" i="4"/>
  <c r="O247" i="4"/>
  <c r="P247" i="4"/>
  <c r="Q247" i="4"/>
  <c r="S247" i="4"/>
  <c r="T247" i="4"/>
  <c r="G248" i="4"/>
  <c r="K248" i="4"/>
  <c r="L248" i="4"/>
  <c r="O248" i="4"/>
  <c r="P248" i="4"/>
  <c r="Q248" i="4"/>
  <c r="S248" i="4"/>
  <c r="T248" i="4"/>
  <c r="G249" i="4"/>
  <c r="K249" i="4"/>
  <c r="L249" i="4"/>
  <c r="O249" i="4"/>
  <c r="P249" i="4"/>
  <c r="Q249" i="4"/>
  <c r="S249" i="4"/>
  <c r="T249" i="4"/>
  <c r="G250" i="4"/>
  <c r="K250" i="4"/>
  <c r="L250" i="4"/>
  <c r="O250" i="4"/>
  <c r="P250" i="4"/>
  <c r="Q250" i="4"/>
  <c r="S250" i="4"/>
  <c r="T250" i="4"/>
  <c r="G251" i="4"/>
  <c r="K251" i="4"/>
  <c r="L251" i="4"/>
  <c r="O251" i="4"/>
  <c r="P251" i="4"/>
  <c r="Q251" i="4"/>
  <c r="S251" i="4"/>
  <c r="T251" i="4"/>
  <c r="G252" i="4"/>
  <c r="K252" i="4"/>
  <c r="L252" i="4"/>
  <c r="O252" i="4"/>
  <c r="P252" i="4"/>
  <c r="Q252" i="4"/>
  <c r="S252" i="4"/>
  <c r="T252" i="4"/>
  <c r="G253" i="4"/>
  <c r="K253" i="4"/>
  <c r="L253" i="4"/>
  <c r="O253" i="4"/>
  <c r="P253" i="4"/>
  <c r="Q253" i="4"/>
  <c r="S253" i="4"/>
  <c r="T253" i="4"/>
  <c r="G254" i="4"/>
  <c r="K254" i="4"/>
  <c r="L254" i="4"/>
  <c r="O254" i="4"/>
  <c r="P254" i="4"/>
  <c r="Q254" i="4"/>
  <c r="S254" i="4"/>
  <c r="T254" i="4"/>
  <c r="G255" i="4"/>
  <c r="K255" i="4"/>
  <c r="L255" i="4"/>
  <c r="O255" i="4"/>
  <c r="P255" i="4"/>
  <c r="Q255" i="4"/>
  <c r="S255" i="4"/>
  <c r="T255" i="4"/>
  <c r="G256" i="4"/>
  <c r="K256" i="4"/>
  <c r="L256" i="4"/>
  <c r="O256" i="4"/>
  <c r="P256" i="4"/>
  <c r="Q256" i="4"/>
  <c r="S256" i="4"/>
  <c r="T256" i="4"/>
  <c r="G257" i="4"/>
  <c r="K257" i="4"/>
  <c r="L257" i="4"/>
  <c r="O257" i="4"/>
  <c r="P257" i="4"/>
  <c r="Q257" i="4"/>
  <c r="S257" i="4"/>
  <c r="T257" i="4"/>
  <c r="G258" i="4"/>
  <c r="K258" i="4"/>
  <c r="L258" i="4"/>
  <c r="O258" i="4"/>
  <c r="P258" i="4"/>
  <c r="Q258" i="4"/>
  <c r="S258" i="4"/>
  <c r="T258" i="4"/>
  <c r="G259" i="4"/>
  <c r="K259" i="4"/>
  <c r="L259" i="4"/>
  <c r="O259" i="4"/>
  <c r="P259" i="4"/>
  <c r="Q259" i="4"/>
  <c r="S259" i="4"/>
  <c r="T259" i="4"/>
  <c r="G260" i="4"/>
  <c r="K260" i="4"/>
  <c r="L260" i="4"/>
  <c r="O260" i="4"/>
  <c r="P260" i="4"/>
  <c r="Q260" i="4"/>
  <c r="S260" i="4"/>
  <c r="T260" i="4"/>
  <c r="G261" i="4"/>
  <c r="K261" i="4"/>
  <c r="L261" i="4"/>
  <c r="O261" i="4"/>
  <c r="P261" i="4"/>
  <c r="Q261" i="4"/>
  <c r="S261" i="4"/>
  <c r="T261" i="4"/>
  <c r="G262" i="4"/>
  <c r="K262" i="4"/>
  <c r="L262" i="4"/>
  <c r="O262" i="4"/>
  <c r="P262" i="4"/>
  <c r="Q262" i="4"/>
  <c r="S262" i="4"/>
  <c r="T262" i="4"/>
  <c r="G263" i="4"/>
  <c r="K263" i="4"/>
  <c r="L263" i="4"/>
  <c r="O263" i="4"/>
  <c r="P263" i="4"/>
  <c r="Q263" i="4"/>
  <c r="S263" i="4"/>
  <c r="T263" i="4"/>
  <c r="G264" i="4"/>
  <c r="K264" i="4"/>
  <c r="L264" i="4"/>
  <c r="O264" i="4"/>
  <c r="P264" i="4"/>
  <c r="Q264" i="4"/>
  <c r="S264" i="4"/>
  <c r="T264" i="4"/>
  <c r="G265" i="4"/>
  <c r="K265" i="4"/>
  <c r="L265" i="4"/>
  <c r="O265" i="4"/>
  <c r="P265" i="4"/>
  <c r="Q265" i="4"/>
  <c r="S265" i="4"/>
  <c r="T265" i="4"/>
  <c r="G266" i="4"/>
  <c r="K266" i="4"/>
  <c r="L266" i="4"/>
  <c r="O266" i="4"/>
  <c r="P266" i="4"/>
  <c r="Q266" i="4"/>
  <c r="S266" i="4"/>
  <c r="T266" i="4"/>
  <c r="G267" i="4"/>
  <c r="K267" i="4"/>
  <c r="L267" i="4"/>
  <c r="O267" i="4"/>
  <c r="P267" i="4"/>
  <c r="Q267" i="4"/>
  <c r="S267" i="4"/>
  <c r="T267" i="4"/>
  <c r="G268" i="4"/>
  <c r="K268" i="4"/>
  <c r="L268" i="4"/>
  <c r="O268" i="4"/>
  <c r="P268" i="4"/>
  <c r="Q268" i="4"/>
  <c r="S268" i="4"/>
  <c r="T268" i="4"/>
  <c r="G269" i="4"/>
  <c r="K269" i="4"/>
  <c r="L269" i="4"/>
  <c r="O269" i="4"/>
  <c r="P269" i="4"/>
  <c r="Q269" i="4"/>
  <c r="S269" i="4"/>
  <c r="T269" i="4"/>
  <c r="G270" i="4"/>
  <c r="K270" i="4"/>
  <c r="L270" i="4"/>
  <c r="O270" i="4"/>
  <c r="P270" i="4"/>
  <c r="Q270" i="4"/>
  <c r="S270" i="4"/>
  <c r="T270" i="4"/>
  <c r="G271" i="4"/>
  <c r="K271" i="4"/>
  <c r="L271" i="4"/>
  <c r="O271" i="4"/>
  <c r="P271" i="4"/>
  <c r="Q271" i="4"/>
  <c r="S271" i="4"/>
  <c r="T271" i="4"/>
  <c r="G272" i="4"/>
  <c r="K272" i="4"/>
  <c r="L272" i="4"/>
  <c r="O272" i="4"/>
  <c r="P272" i="4"/>
  <c r="Q272" i="4"/>
  <c r="S272" i="4"/>
  <c r="T272" i="4"/>
  <c r="G273" i="4"/>
  <c r="K273" i="4"/>
  <c r="L273" i="4"/>
  <c r="O273" i="4"/>
  <c r="P273" i="4"/>
  <c r="Q273" i="4"/>
  <c r="S273" i="4"/>
  <c r="T273" i="4"/>
  <c r="G274" i="4"/>
  <c r="K274" i="4"/>
  <c r="L274" i="4"/>
  <c r="O274" i="4"/>
  <c r="P274" i="4"/>
  <c r="Q274" i="4"/>
  <c r="S274" i="4"/>
  <c r="T274" i="4"/>
  <c r="G275" i="4"/>
  <c r="K275" i="4"/>
  <c r="O275" i="4"/>
  <c r="Q275" i="4"/>
  <c r="S275" i="4"/>
  <c r="G276" i="4"/>
  <c r="K276" i="4"/>
  <c r="O276" i="4"/>
  <c r="Q276" i="4"/>
  <c r="S276" i="4"/>
  <c r="G277" i="4"/>
  <c r="K277" i="4"/>
  <c r="O277" i="4"/>
  <c r="Q277" i="4"/>
  <c r="S277" i="4"/>
  <c r="G278" i="4"/>
  <c r="K278" i="4"/>
  <c r="L278" i="4"/>
  <c r="O278" i="4"/>
  <c r="P278" i="4"/>
  <c r="Q278" i="4"/>
  <c r="S278" i="4"/>
  <c r="T278" i="4"/>
  <c r="G279" i="4"/>
  <c r="K279" i="4"/>
  <c r="O279" i="4"/>
  <c r="Q279" i="4"/>
  <c r="S279" i="4"/>
  <c r="G280" i="4"/>
  <c r="K280" i="4"/>
  <c r="O280" i="4"/>
  <c r="Q280" i="4"/>
  <c r="S280" i="4"/>
  <c r="G281" i="4"/>
  <c r="K281" i="4"/>
  <c r="O281" i="4"/>
  <c r="Q281" i="4"/>
  <c r="S281" i="4"/>
  <c r="G282" i="4"/>
  <c r="K282" i="4"/>
  <c r="O282" i="4"/>
  <c r="Q282" i="4"/>
  <c r="S282" i="4"/>
  <c r="G283" i="4"/>
  <c r="K283" i="4"/>
  <c r="O283" i="4"/>
  <c r="Q283" i="4"/>
  <c r="S283" i="4"/>
  <c r="G284" i="4"/>
  <c r="K284" i="4"/>
  <c r="O284" i="4"/>
  <c r="Q284" i="4"/>
  <c r="S284" i="4"/>
  <c r="G285" i="4"/>
  <c r="K285" i="4"/>
  <c r="L285" i="4"/>
  <c r="O285" i="4"/>
  <c r="P285" i="4"/>
  <c r="Q285" i="4"/>
  <c r="S285" i="4"/>
  <c r="T285" i="4"/>
  <c r="G286" i="4"/>
  <c r="K286" i="4"/>
  <c r="O286" i="4"/>
  <c r="Q286" i="4"/>
  <c r="S286" i="4"/>
  <c r="G287" i="4"/>
  <c r="K287" i="4"/>
  <c r="O287" i="4"/>
  <c r="Q287" i="4"/>
  <c r="S287" i="4"/>
  <c r="G288" i="4"/>
  <c r="K288" i="4"/>
  <c r="O288" i="4"/>
  <c r="Q288" i="4"/>
  <c r="S288" i="4"/>
  <c r="G289" i="4"/>
  <c r="K289" i="4"/>
  <c r="O289" i="4"/>
  <c r="Q289" i="4"/>
  <c r="S289" i="4"/>
  <c r="G290" i="4"/>
  <c r="K290" i="4"/>
  <c r="O290" i="4"/>
  <c r="Q290" i="4"/>
  <c r="S290" i="4"/>
  <c r="G291" i="4"/>
  <c r="K291" i="4"/>
  <c r="O291" i="4"/>
  <c r="Q291" i="4"/>
  <c r="S291" i="4"/>
  <c r="G292" i="4"/>
  <c r="K292" i="4"/>
  <c r="L292" i="4"/>
  <c r="O292" i="4"/>
  <c r="P292" i="4"/>
  <c r="Q292" i="4"/>
  <c r="S292" i="4"/>
  <c r="T292" i="4"/>
  <c r="G293" i="4"/>
  <c r="K293" i="4"/>
  <c r="O293" i="4"/>
  <c r="Q293" i="4"/>
  <c r="S293" i="4"/>
  <c r="G294" i="4"/>
  <c r="K294" i="4"/>
  <c r="O294" i="4"/>
  <c r="Q294" i="4"/>
  <c r="S294" i="4"/>
  <c r="G295" i="4"/>
  <c r="K295" i="4"/>
  <c r="O295" i="4"/>
  <c r="Q295" i="4"/>
  <c r="S295" i="4"/>
  <c r="G296" i="4"/>
  <c r="K296" i="4"/>
  <c r="O296" i="4"/>
  <c r="Q296" i="4"/>
  <c r="S296" i="4"/>
  <c r="G297" i="4"/>
  <c r="K297" i="4"/>
  <c r="O297" i="4"/>
  <c r="Q297" i="4"/>
  <c r="S297" i="4"/>
  <c r="G298" i="4"/>
  <c r="K298" i="4"/>
  <c r="O298" i="4"/>
  <c r="Q298" i="4"/>
  <c r="S298" i="4"/>
  <c r="G299" i="4"/>
  <c r="K299" i="4"/>
  <c r="L299" i="4"/>
  <c r="O299" i="4"/>
  <c r="P299" i="4"/>
  <c r="Q299" i="4"/>
  <c r="S299" i="4"/>
  <c r="T299" i="4"/>
  <c r="G300" i="4"/>
  <c r="K300" i="4"/>
  <c r="O300" i="4"/>
  <c r="Q300" i="4"/>
  <c r="S300" i="4"/>
  <c r="G301" i="4"/>
  <c r="K301" i="4"/>
  <c r="O301" i="4"/>
  <c r="Q301" i="4"/>
  <c r="S301" i="4"/>
  <c r="G302" i="4"/>
  <c r="K302" i="4"/>
  <c r="O302" i="4"/>
  <c r="Q302" i="4"/>
  <c r="S302" i="4"/>
  <c r="G303" i="4"/>
  <c r="K303" i="4"/>
  <c r="O303" i="4"/>
  <c r="Q303" i="4"/>
  <c r="S303" i="4"/>
  <c r="G304" i="4"/>
  <c r="K304" i="4"/>
  <c r="O304" i="4"/>
  <c r="Q304" i="4"/>
  <c r="S304" i="4"/>
  <c r="G305" i="4"/>
  <c r="K305" i="4"/>
  <c r="L305" i="4"/>
  <c r="O305" i="4"/>
  <c r="P305" i="4"/>
  <c r="Q305" i="4"/>
  <c r="S305" i="4"/>
  <c r="T305" i="4"/>
  <c r="G306" i="4"/>
  <c r="K306" i="4"/>
  <c r="L306" i="4"/>
  <c r="O306" i="4"/>
  <c r="P306" i="4"/>
  <c r="Q306" i="4"/>
  <c r="S306" i="4"/>
  <c r="T306" i="4"/>
  <c r="G307" i="4"/>
  <c r="K307" i="4"/>
  <c r="L307" i="4"/>
  <c r="O307" i="4"/>
  <c r="P307" i="4"/>
  <c r="Q307" i="4"/>
  <c r="S307" i="4"/>
  <c r="T307" i="4"/>
  <c r="G308" i="4"/>
  <c r="K308" i="4"/>
  <c r="L308" i="4"/>
  <c r="O308" i="4"/>
  <c r="P308" i="4"/>
  <c r="Q308" i="4"/>
  <c r="S308" i="4"/>
  <c r="T308" i="4"/>
  <c r="G309" i="4"/>
  <c r="K309" i="4"/>
  <c r="L309" i="4"/>
  <c r="O309" i="4"/>
  <c r="P309" i="4"/>
  <c r="Q309" i="4"/>
  <c r="S309" i="4"/>
  <c r="T309" i="4"/>
  <c r="G310" i="4"/>
  <c r="K310" i="4"/>
  <c r="L310" i="4"/>
  <c r="O310" i="4"/>
  <c r="P310" i="4"/>
  <c r="Q310" i="4"/>
  <c r="S310" i="4"/>
  <c r="T310" i="4"/>
  <c r="G311" i="4"/>
  <c r="K311" i="4"/>
  <c r="L311" i="4"/>
  <c r="O311" i="4"/>
  <c r="P311" i="4"/>
  <c r="Q311" i="4"/>
  <c r="S311" i="4"/>
  <c r="T311" i="4"/>
  <c r="G312" i="4"/>
  <c r="K312" i="4"/>
  <c r="L312" i="4"/>
  <c r="O312" i="4"/>
  <c r="P312" i="4"/>
  <c r="Q312" i="4"/>
  <c r="S312" i="4"/>
  <c r="T312" i="4"/>
  <c r="G313" i="4"/>
  <c r="K313" i="4"/>
  <c r="L313" i="4"/>
  <c r="O313" i="4"/>
  <c r="P313" i="4"/>
  <c r="Q313" i="4"/>
  <c r="S313" i="4"/>
  <c r="T313" i="4"/>
  <c r="G314" i="4"/>
  <c r="K314" i="4"/>
  <c r="L314" i="4"/>
  <c r="O314" i="4"/>
  <c r="P314" i="4"/>
  <c r="Q314" i="4"/>
  <c r="S314" i="4"/>
  <c r="T314" i="4"/>
  <c r="G315" i="4"/>
  <c r="K315" i="4"/>
  <c r="L315" i="4"/>
  <c r="O315" i="4"/>
  <c r="P315" i="4"/>
  <c r="Q315" i="4"/>
  <c r="S315" i="4"/>
  <c r="T315" i="4"/>
  <c r="G316" i="4"/>
  <c r="K316" i="4"/>
  <c r="L316" i="4"/>
  <c r="O316" i="4"/>
  <c r="P316" i="4"/>
  <c r="Q316" i="4"/>
  <c r="S316" i="4"/>
  <c r="T316" i="4"/>
  <c r="G317" i="4"/>
  <c r="K317" i="4"/>
  <c r="L317" i="4"/>
  <c r="O317" i="4"/>
  <c r="P317" i="4"/>
  <c r="Q317" i="4"/>
  <c r="S317" i="4"/>
  <c r="T317" i="4"/>
  <c r="G318" i="4"/>
  <c r="K318" i="4"/>
  <c r="L318" i="4"/>
  <c r="O318" i="4"/>
  <c r="P318" i="4"/>
  <c r="Q318" i="4"/>
  <c r="S318" i="4"/>
  <c r="T318" i="4"/>
  <c r="G319" i="4"/>
  <c r="K319" i="4"/>
  <c r="L319" i="4"/>
  <c r="O319" i="4"/>
  <c r="P319" i="4"/>
  <c r="Q319" i="4"/>
  <c r="S319" i="4"/>
  <c r="T319" i="4"/>
  <c r="G320" i="4"/>
  <c r="K320" i="4"/>
  <c r="L320" i="4"/>
  <c r="O320" i="4"/>
  <c r="P320" i="4"/>
  <c r="Q320" i="4"/>
  <c r="S320" i="4"/>
  <c r="T320" i="4"/>
  <c r="G321" i="4"/>
  <c r="K321" i="4"/>
  <c r="L321" i="4"/>
  <c r="O321" i="4"/>
  <c r="P321" i="4"/>
  <c r="Q321" i="4"/>
  <c r="S321" i="4"/>
  <c r="T321" i="4"/>
  <c r="G322" i="4"/>
  <c r="K322" i="4"/>
  <c r="L322" i="4"/>
  <c r="O322" i="4"/>
  <c r="P322" i="4"/>
  <c r="Q322" i="4"/>
  <c r="S322" i="4"/>
  <c r="T322" i="4"/>
  <c r="G323" i="4"/>
  <c r="K323" i="4"/>
  <c r="L323" i="4"/>
  <c r="O323" i="4"/>
  <c r="P323" i="4"/>
  <c r="Q323" i="4"/>
  <c r="S323" i="4"/>
  <c r="T323" i="4"/>
  <c r="G324" i="4"/>
  <c r="K324" i="4"/>
  <c r="L324" i="4"/>
  <c r="O324" i="4"/>
  <c r="P324" i="4"/>
  <c r="Q324" i="4"/>
  <c r="S324" i="4"/>
  <c r="T324" i="4"/>
  <c r="G325" i="4"/>
  <c r="K325" i="4"/>
  <c r="L325" i="4"/>
  <c r="O325" i="4"/>
  <c r="P325" i="4"/>
  <c r="Q325" i="4"/>
  <c r="S325" i="4"/>
  <c r="T325" i="4"/>
  <c r="G326" i="4"/>
  <c r="K326" i="4"/>
  <c r="L326" i="4"/>
  <c r="O326" i="4"/>
  <c r="P326" i="4"/>
  <c r="Q326" i="4"/>
  <c r="S326" i="4"/>
  <c r="T326" i="4"/>
  <c r="G327" i="4"/>
  <c r="K327" i="4"/>
  <c r="L327" i="4"/>
  <c r="O327" i="4"/>
  <c r="P327" i="4"/>
  <c r="Q327" i="4"/>
  <c r="S327" i="4"/>
  <c r="T327" i="4"/>
  <c r="G328" i="4"/>
  <c r="K328" i="4"/>
  <c r="L328" i="4"/>
  <c r="O328" i="4"/>
  <c r="P328" i="4"/>
  <c r="Q328" i="4"/>
  <c r="S328" i="4"/>
  <c r="T328" i="4"/>
  <c r="G329" i="4"/>
  <c r="K329" i="4"/>
  <c r="L329" i="4"/>
  <c r="O329" i="4"/>
  <c r="P329" i="4"/>
  <c r="Q329" i="4"/>
  <c r="S329" i="4"/>
  <c r="T329" i="4"/>
  <c r="G330" i="4"/>
  <c r="K330" i="4"/>
  <c r="L330" i="4"/>
  <c r="O330" i="4"/>
  <c r="P330" i="4"/>
  <c r="Q330" i="4"/>
  <c r="S330" i="4"/>
  <c r="T330" i="4"/>
  <c r="G331" i="4"/>
  <c r="K331" i="4"/>
  <c r="L331" i="4"/>
  <c r="O331" i="4"/>
  <c r="P331" i="4"/>
  <c r="Q331" i="4"/>
  <c r="S331" i="4"/>
  <c r="T331" i="4"/>
  <c r="G332" i="4"/>
  <c r="K332" i="4"/>
  <c r="L332" i="4"/>
  <c r="O332" i="4"/>
  <c r="P332" i="4"/>
  <c r="Q332" i="4"/>
  <c r="S332" i="4"/>
  <c r="T332" i="4"/>
  <c r="G333" i="4"/>
  <c r="K333" i="4"/>
  <c r="L333" i="4"/>
  <c r="O333" i="4"/>
  <c r="P333" i="4"/>
  <c r="Q333" i="4"/>
  <c r="S333" i="4"/>
  <c r="T333" i="4"/>
  <c r="G334" i="4"/>
  <c r="K334" i="4"/>
  <c r="L334" i="4"/>
  <c r="O334" i="4"/>
  <c r="P334" i="4"/>
  <c r="Q334" i="4"/>
  <c r="S334" i="4"/>
  <c r="T334" i="4"/>
  <c r="G335" i="4"/>
  <c r="K335" i="4"/>
  <c r="L335" i="4"/>
  <c r="O335" i="4"/>
  <c r="P335" i="4"/>
  <c r="Q335" i="4"/>
  <c r="S335" i="4"/>
  <c r="T335" i="4"/>
  <c r="G336" i="4"/>
  <c r="K336" i="4"/>
  <c r="L336" i="4"/>
  <c r="O336" i="4"/>
  <c r="P336" i="4"/>
  <c r="Q336" i="4"/>
  <c r="S336" i="4"/>
  <c r="T336" i="4"/>
  <c r="G337" i="4"/>
  <c r="K337" i="4"/>
  <c r="L337" i="4"/>
  <c r="O337" i="4"/>
  <c r="P337" i="4"/>
  <c r="Q337" i="4"/>
  <c r="S337" i="4"/>
  <c r="T337" i="4"/>
  <c r="G338" i="4"/>
  <c r="K338" i="4"/>
  <c r="L338" i="4"/>
  <c r="O338" i="4"/>
  <c r="P338" i="4"/>
  <c r="Q338" i="4"/>
  <c r="S338" i="4"/>
  <c r="T338" i="4"/>
  <c r="G339" i="4"/>
  <c r="K339" i="4"/>
  <c r="L339" i="4"/>
  <c r="O339" i="4"/>
  <c r="P339" i="4"/>
  <c r="Q339" i="4"/>
  <c r="S339" i="4"/>
  <c r="T339" i="4"/>
  <c r="G340" i="4"/>
  <c r="K340" i="4"/>
  <c r="L340" i="4"/>
  <c r="O340" i="4"/>
  <c r="P340" i="4"/>
  <c r="Q340" i="4"/>
  <c r="S340" i="4"/>
  <c r="T340" i="4"/>
  <c r="G341" i="4"/>
  <c r="K341" i="4"/>
  <c r="L341" i="4"/>
  <c r="O341" i="4"/>
  <c r="P341" i="4"/>
  <c r="Q341" i="4"/>
  <c r="S341" i="4"/>
  <c r="T341" i="4"/>
  <c r="G342" i="4"/>
  <c r="K342" i="4"/>
  <c r="L342" i="4"/>
  <c r="O342" i="4"/>
  <c r="P342" i="4"/>
  <c r="Q342" i="4"/>
  <c r="S342" i="4"/>
  <c r="T342" i="4"/>
  <c r="G343" i="4"/>
  <c r="K343" i="4"/>
  <c r="L343" i="4"/>
  <c r="O343" i="4"/>
  <c r="P343" i="4"/>
  <c r="Q343" i="4"/>
  <c r="S343" i="4"/>
  <c r="T343" i="4"/>
  <c r="G344" i="4"/>
  <c r="K344" i="4"/>
  <c r="L344" i="4"/>
  <c r="O344" i="4"/>
  <c r="P344" i="4"/>
  <c r="Q344" i="4"/>
  <c r="S344" i="4"/>
  <c r="T344" i="4"/>
  <c r="G345" i="4"/>
  <c r="K345" i="4"/>
  <c r="L345" i="4"/>
  <c r="O345" i="4"/>
  <c r="P345" i="4"/>
  <c r="Q345" i="4"/>
  <c r="S345" i="4"/>
  <c r="T345" i="4"/>
  <c r="G346" i="4"/>
  <c r="K346" i="4"/>
  <c r="L346" i="4"/>
  <c r="O346" i="4"/>
  <c r="P346" i="4"/>
  <c r="Q346" i="4"/>
  <c r="S346" i="4"/>
  <c r="T346" i="4"/>
  <c r="G347" i="4"/>
  <c r="K347" i="4"/>
  <c r="L347" i="4"/>
  <c r="O347" i="4"/>
  <c r="P347" i="4"/>
  <c r="Q347" i="4"/>
  <c r="S347" i="4"/>
  <c r="T347" i="4"/>
  <c r="G348" i="4"/>
  <c r="K348" i="4"/>
  <c r="L348" i="4"/>
  <c r="O348" i="4"/>
  <c r="P348" i="4"/>
  <c r="Q348" i="4"/>
  <c r="S348" i="4"/>
  <c r="T348" i="4"/>
  <c r="G349" i="4"/>
  <c r="K349" i="4"/>
  <c r="L349" i="4"/>
  <c r="O349" i="4"/>
  <c r="P349" i="4"/>
  <c r="Q349" i="4"/>
  <c r="S349" i="4"/>
  <c r="T349" i="4"/>
  <c r="G350" i="4"/>
  <c r="K350" i="4"/>
  <c r="L350" i="4"/>
  <c r="O350" i="4"/>
  <c r="P350" i="4"/>
  <c r="Q350" i="4"/>
  <c r="S350" i="4"/>
  <c r="T350" i="4"/>
  <c r="G351" i="4"/>
  <c r="K351" i="4"/>
  <c r="L351" i="4"/>
  <c r="O351" i="4"/>
  <c r="P351" i="4"/>
  <c r="Q351" i="4"/>
  <c r="S351" i="4"/>
  <c r="T351" i="4"/>
  <c r="G352" i="4"/>
  <c r="K352" i="4"/>
  <c r="L352" i="4"/>
  <c r="O352" i="4"/>
  <c r="P352" i="4"/>
  <c r="Q352" i="4"/>
  <c r="S352" i="4"/>
  <c r="T352" i="4"/>
  <c r="G353" i="4"/>
  <c r="K353" i="4"/>
  <c r="L353" i="4"/>
  <c r="O353" i="4"/>
  <c r="P353" i="4"/>
  <c r="Q353" i="4"/>
  <c r="S353" i="4"/>
  <c r="T353" i="4"/>
  <c r="G354" i="4"/>
  <c r="K354" i="4"/>
  <c r="L354" i="4"/>
  <c r="O354" i="4"/>
  <c r="P354" i="4"/>
  <c r="Q354" i="4"/>
  <c r="S354" i="4"/>
  <c r="T354" i="4"/>
  <c r="G355" i="4"/>
  <c r="K355" i="4"/>
  <c r="L355" i="4"/>
  <c r="O355" i="4"/>
  <c r="P355" i="4"/>
  <c r="Q355" i="4"/>
  <c r="S355" i="4"/>
  <c r="T355" i="4"/>
  <c r="G356" i="4"/>
  <c r="K356" i="4"/>
  <c r="L356" i="4"/>
  <c r="O356" i="4"/>
  <c r="P356" i="4"/>
  <c r="Q356" i="4"/>
  <c r="S356" i="4"/>
  <c r="T356" i="4"/>
  <c r="G357" i="4"/>
  <c r="K357" i="4"/>
  <c r="L357" i="4"/>
  <c r="O357" i="4"/>
  <c r="P357" i="4"/>
  <c r="Q357" i="4"/>
  <c r="S357" i="4"/>
  <c r="T357" i="4"/>
  <c r="G358" i="4"/>
  <c r="K358" i="4"/>
  <c r="L358" i="4"/>
  <c r="O358" i="4"/>
  <c r="P358" i="4"/>
  <c r="Q358" i="4"/>
  <c r="S358" i="4"/>
  <c r="T358" i="4"/>
  <c r="G359" i="4"/>
  <c r="K359" i="4"/>
  <c r="L359" i="4"/>
  <c r="O359" i="4"/>
  <c r="P359" i="4"/>
  <c r="Q359" i="4"/>
  <c r="S359" i="4"/>
  <c r="T359" i="4"/>
  <c r="G360" i="4"/>
  <c r="K360" i="4"/>
  <c r="L360" i="4"/>
  <c r="O360" i="4"/>
  <c r="P360" i="4"/>
  <c r="Q360" i="4"/>
  <c r="S360" i="4"/>
  <c r="T360" i="4"/>
  <c r="G361" i="4"/>
  <c r="K361" i="4"/>
  <c r="L361" i="4"/>
  <c r="O361" i="4"/>
  <c r="P361" i="4"/>
  <c r="Q361" i="4"/>
  <c r="S361" i="4"/>
  <c r="T361" i="4"/>
  <c r="G362" i="4"/>
  <c r="K362" i="4"/>
  <c r="L362" i="4"/>
  <c r="O362" i="4"/>
  <c r="P362" i="4"/>
  <c r="Q362" i="4"/>
  <c r="S362" i="4"/>
  <c r="T362" i="4"/>
  <c r="G363" i="4"/>
  <c r="K363" i="4"/>
  <c r="L363" i="4"/>
  <c r="O363" i="4"/>
  <c r="P363" i="4"/>
  <c r="Q363" i="4"/>
  <c r="S363" i="4"/>
  <c r="T363" i="4"/>
  <c r="G364" i="4"/>
  <c r="K364" i="4"/>
  <c r="L364" i="4"/>
  <c r="O364" i="4"/>
  <c r="P364" i="4"/>
  <c r="Q364" i="4"/>
  <c r="S364" i="4"/>
  <c r="T364" i="4"/>
  <c r="G365" i="4"/>
  <c r="K365" i="4"/>
  <c r="L365" i="4"/>
  <c r="O365" i="4"/>
  <c r="P365" i="4"/>
  <c r="Q365" i="4"/>
  <c r="S365" i="4"/>
  <c r="T365" i="4"/>
  <c r="G366" i="4"/>
  <c r="K366" i="4"/>
  <c r="L366" i="4"/>
  <c r="O366" i="4"/>
  <c r="P366" i="4"/>
  <c r="Q366" i="4"/>
  <c r="S366" i="4"/>
  <c r="T366" i="4"/>
  <c r="G367" i="4"/>
  <c r="K367" i="4"/>
  <c r="O367" i="4"/>
  <c r="Q367" i="4"/>
  <c r="S367" i="4"/>
  <c r="T3" i="4"/>
  <c r="S3" i="4"/>
  <c r="P3" i="4"/>
  <c r="O3" i="4"/>
  <c r="L3" i="4"/>
  <c r="K3" i="4"/>
  <c r="G3" i="4"/>
  <c r="A3" i="4" l="1"/>
  <c r="A35" i="1"/>
  <c r="A36" i="1" s="1"/>
  <c r="A37" i="1" l="1"/>
  <c r="A4" i="4"/>
  <c r="E35" i="1"/>
  <c r="E36" i="1" s="1"/>
  <c r="E37" i="1" l="1"/>
  <c r="A38" i="1"/>
  <c r="A5" i="4"/>
  <c r="A6" i="4" s="1"/>
  <c r="I35" i="1"/>
  <c r="I36" i="1" s="1"/>
  <c r="I37" i="1" l="1"/>
  <c r="A39" i="1"/>
  <c r="E38" i="1"/>
  <c r="M35" i="1"/>
  <c r="M36" i="1" s="1"/>
  <c r="A7" i="4"/>
  <c r="I38" i="1" l="1"/>
  <c r="M37" i="1"/>
  <c r="E39" i="1"/>
  <c r="A40" i="1"/>
  <c r="Q35" i="1"/>
  <c r="Q36" i="1" s="1"/>
  <c r="A8" i="4"/>
  <c r="Q37" i="1" l="1"/>
  <c r="A41" i="1"/>
  <c r="E40" i="1"/>
  <c r="M38" i="1"/>
  <c r="I39" i="1"/>
  <c r="U35" i="1"/>
  <c r="U36" i="1" s="1"/>
  <c r="A9" i="4"/>
  <c r="I40" i="1" l="1"/>
  <c r="M39" i="1"/>
  <c r="E41" i="1"/>
  <c r="A42" i="1"/>
  <c r="Q38" i="1"/>
  <c r="U37" i="1"/>
  <c r="A10" i="4"/>
  <c r="A43" i="1" l="1"/>
  <c r="E42" i="1"/>
  <c r="M40" i="1"/>
  <c r="I41" i="1"/>
  <c r="U38" i="1"/>
  <c r="Q39" i="1"/>
  <c r="A11" i="4"/>
  <c r="I42" i="1" l="1"/>
  <c r="U39" i="1"/>
  <c r="M41" i="1"/>
  <c r="E43" i="1"/>
  <c r="A44" i="1"/>
  <c r="Q40" i="1"/>
  <c r="A12" i="4"/>
  <c r="Q41" i="1" l="1"/>
  <c r="A45" i="1"/>
  <c r="E44" i="1"/>
  <c r="M42" i="1"/>
  <c r="U40" i="1"/>
  <c r="I43" i="1"/>
  <c r="A13" i="4"/>
  <c r="U41" i="1" l="1"/>
  <c r="Q42" i="1"/>
  <c r="I44" i="1"/>
  <c r="M43" i="1"/>
  <c r="E45" i="1"/>
  <c r="A46" i="1"/>
  <c r="A14" i="4"/>
  <c r="A47" i="1" l="1"/>
  <c r="M44" i="1"/>
  <c r="E46" i="1"/>
  <c r="I45" i="1"/>
  <c r="Q43" i="1"/>
  <c r="U42" i="1"/>
  <c r="A15" i="4"/>
  <c r="I46" i="1" l="1"/>
  <c r="E47" i="1"/>
  <c r="U43" i="1"/>
  <c r="Q44" i="1"/>
  <c r="M45" i="1"/>
  <c r="A48" i="1"/>
  <c r="A16" i="4"/>
  <c r="A49" i="1" l="1"/>
  <c r="M46" i="1"/>
  <c r="Q45" i="1"/>
  <c r="U44" i="1"/>
  <c r="E48" i="1"/>
  <c r="I47" i="1"/>
  <c r="A17" i="4"/>
  <c r="I48" i="1" l="1"/>
  <c r="E49" i="1"/>
  <c r="U45" i="1"/>
  <c r="Q46" i="1"/>
  <c r="M47" i="1"/>
  <c r="A50" i="1"/>
  <c r="A18" i="4"/>
  <c r="Q47" i="1" l="1"/>
  <c r="E50" i="1"/>
  <c r="I49" i="1"/>
  <c r="U46" i="1"/>
  <c r="A51" i="1"/>
  <c r="M48" i="1"/>
  <c r="A19" i="4"/>
  <c r="U47" i="1" l="1"/>
  <c r="I50" i="1"/>
  <c r="Q48" i="1"/>
  <c r="M49" i="1"/>
  <c r="E51" i="1"/>
  <c r="A52" i="1"/>
  <c r="A20" i="4"/>
  <c r="I51" i="1" l="1"/>
  <c r="E52" i="1"/>
  <c r="M50" i="1"/>
  <c r="U48" i="1"/>
  <c r="A53" i="1"/>
  <c r="Q49" i="1"/>
  <c r="A21" i="4"/>
  <c r="A54" i="1" l="1"/>
  <c r="E53" i="1"/>
  <c r="I52" i="1"/>
  <c r="Q50" i="1"/>
  <c r="U49" i="1"/>
  <c r="M51" i="1"/>
  <c r="A22" i="4"/>
  <c r="E54" i="1" l="1"/>
  <c r="I53" i="1"/>
  <c r="U50" i="1"/>
  <c r="Q51" i="1"/>
  <c r="M52" i="1"/>
  <c r="A55" i="1"/>
  <c r="A23" i="4"/>
  <c r="A56" i="1" l="1"/>
  <c r="M53" i="1"/>
  <c r="Q52" i="1"/>
  <c r="U51" i="1"/>
  <c r="I54" i="1"/>
  <c r="E55" i="1"/>
  <c r="A24" i="4"/>
  <c r="E56" i="1" l="1"/>
  <c r="Q53" i="1"/>
  <c r="M54" i="1"/>
  <c r="U52" i="1"/>
  <c r="I55" i="1"/>
  <c r="A57" i="1"/>
  <c r="A25" i="4"/>
  <c r="A58" i="1" l="1"/>
  <c r="I56" i="1"/>
  <c r="U53" i="1"/>
  <c r="Q54" i="1"/>
  <c r="M55" i="1"/>
  <c r="E57" i="1"/>
  <c r="A26" i="4"/>
  <c r="E58" i="1" l="1"/>
  <c r="U54" i="1"/>
  <c r="M56" i="1"/>
  <c r="A59" i="1"/>
  <c r="Q55" i="1"/>
  <c r="I57" i="1"/>
  <c r="A27" i="4"/>
  <c r="I58" i="1" l="1"/>
  <c r="Q56" i="1"/>
  <c r="A60" i="1"/>
  <c r="M57" i="1"/>
  <c r="U55" i="1"/>
  <c r="E59" i="1"/>
  <c r="A28" i="4"/>
  <c r="E60" i="1" l="1"/>
  <c r="A61" i="1"/>
  <c r="I59" i="1"/>
  <c r="M58" i="1"/>
  <c r="Q57" i="1"/>
  <c r="U56" i="1"/>
  <c r="A29" i="4"/>
  <c r="A62" i="1" l="1"/>
  <c r="E61" i="1"/>
  <c r="U57" i="1"/>
  <c r="Q58" i="1"/>
  <c r="M59" i="1"/>
  <c r="I60" i="1"/>
  <c r="A30" i="4"/>
  <c r="I61" i="1" l="1"/>
  <c r="M60" i="1"/>
  <c r="Q59" i="1"/>
  <c r="U58" i="1"/>
  <c r="E62" i="1"/>
  <c r="A63" i="1"/>
  <c r="A31" i="4"/>
  <c r="I62" i="1" l="1"/>
  <c r="A64" i="1"/>
  <c r="E63" i="1"/>
  <c r="U59" i="1"/>
  <c r="Q60" i="1"/>
  <c r="M61" i="1"/>
  <c r="A32" i="4"/>
  <c r="M62" i="1" l="1"/>
  <c r="Q61" i="1"/>
  <c r="U60" i="1"/>
  <c r="E64" i="1"/>
  <c r="A65" i="1"/>
  <c r="I63" i="1"/>
  <c r="A33" i="4"/>
  <c r="A66" i="1" l="1"/>
  <c r="E65" i="1"/>
  <c r="I64" i="1"/>
  <c r="U61" i="1"/>
  <c r="Q62" i="1"/>
  <c r="M63" i="1"/>
  <c r="A34" i="4"/>
  <c r="E66" i="1" l="1"/>
  <c r="M64" i="1"/>
  <c r="Q63" i="1"/>
  <c r="U62" i="1"/>
  <c r="I65" i="1"/>
  <c r="A35" i="4"/>
  <c r="U63" i="1" l="1"/>
  <c r="M65" i="1"/>
  <c r="I66" i="1"/>
  <c r="Q64" i="1"/>
  <c r="A36" i="4"/>
  <c r="M66" i="1" l="1"/>
  <c r="U64" i="1"/>
  <c r="Q65" i="1"/>
  <c r="A37" i="4"/>
  <c r="Q66" i="1" l="1"/>
  <c r="U65" i="1"/>
  <c r="A38" i="4"/>
  <c r="U66" i="1" l="1"/>
  <c r="A39" i="4"/>
  <c r="A40" i="4" l="1"/>
  <c r="A41" i="4" l="1"/>
  <c r="A42" i="4" l="1"/>
  <c r="A43" i="4" l="1"/>
  <c r="A44" i="4" l="1"/>
  <c r="A2" i="1"/>
  <c r="B2" i="6"/>
  <c r="B14" i="6" s="1"/>
  <c r="A45" i="4" l="1"/>
  <c r="B5" i="6"/>
  <c r="B8" i="6" s="1"/>
  <c r="B7" i="6"/>
  <c r="B12" i="6"/>
  <c r="B3" i="6"/>
  <c r="B13" i="6"/>
  <c r="A46" i="4" l="1"/>
  <c r="B10" i="6"/>
  <c r="B4" i="6"/>
  <c r="B6" i="6"/>
  <c r="B9" i="6"/>
  <c r="B11" i="6"/>
  <c r="V3" i="4" l="1"/>
  <c r="V40" i="4"/>
  <c r="V32" i="4"/>
  <c r="V24" i="4"/>
  <c r="V16" i="4"/>
  <c r="V4" i="4"/>
  <c r="V42" i="4"/>
  <c r="V38" i="4"/>
  <c r="V34" i="4"/>
  <c r="V30" i="4"/>
  <c r="V26" i="4"/>
  <c r="V22" i="4"/>
  <c r="V18" i="4"/>
  <c r="V14" i="4"/>
  <c r="V10" i="4"/>
  <c r="V6" i="4"/>
  <c r="V45" i="4"/>
  <c r="V41" i="4"/>
  <c r="V37" i="4"/>
  <c r="V33" i="4"/>
  <c r="V29" i="4"/>
  <c r="V25" i="4"/>
  <c r="V21" i="4"/>
  <c r="V17" i="4"/>
  <c r="V13" i="4"/>
  <c r="V9" i="4"/>
  <c r="V5" i="4"/>
  <c r="V36" i="4"/>
  <c r="V28" i="4"/>
  <c r="V20" i="4"/>
  <c r="V12" i="4"/>
  <c r="V8" i="4"/>
  <c r="V44" i="4"/>
  <c r="V43" i="4"/>
  <c r="V39" i="4"/>
  <c r="V35" i="4"/>
  <c r="V31" i="4"/>
  <c r="V27" i="4"/>
  <c r="V23" i="4"/>
  <c r="V19" i="4"/>
  <c r="V15" i="4"/>
  <c r="V11" i="4"/>
  <c r="V7" i="4"/>
  <c r="V46" i="4"/>
  <c r="A47" i="4"/>
  <c r="B47" i="4" s="1"/>
  <c r="B25" i="4"/>
  <c r="B26" i="4"/>
  <c r="B27" i="4"/>
  <c r="B28" i="4"/>
  <c r="B29" i="4"/>
  <c r="B30" i="4"/>
  <c r="B31" i="4"/>
  <c r="B32" i="4"/>
  <c r="B33" i="4"/>
  <c r="B34" i="4"/>
  <c r="B35" i="4"/>
  <c r="B36" i="4"/>
  <c r="B37" i="4"/>
  <c r="B38" i="4"/>
  <c r="B39" i="4"/>
  <c r="B40" i="4"/>
  <c r="B41" i="4"/>
  <c r="B42" i="4"/>
  <c r="B43" i="4"/>
  <c r="B44" i="4"/>
  <c r="B45" i="4"/>
  <c r="B46" i="4"/>
  <c r="B4" i="4"/>
  <c r="B5" i="4"/>
  <c r="B6" i="4"/>
  <c r="B7" i="4"/>
  <c r="B8" i="4"/>
  <c r="B9" i="4"/>
  <c r="B10" i="4"/>
  <c r="B11" i="4"/>
  <c r="B12" i="4"/>
  <c r="B13" i="4"/>
  <c r="B14" i="4"/>
  <c r="B15" i="4"/>
  <c r="B16" i="4"/>
  <c r="B17" i="4"/>
  <c r="B18" i="4"/>
  <c r="B19" i="4"/>
  <c r="B20" i="4"/>
  <c r="B21" i="4"/>
  <c r="B22" i="4"/>
  <c r="B23" i="4"/>
  <c r="B24" i="4"/>
  <c r="B3" i="4"/>
  <c r="V47" i="4" l="1"/>
  <c r="A48" i="4"/>
  <c r="A3" i="1"/>
  <c r="E2" i="1"/>
  <c r="E3" i="1" s="1"/>
  <c r="F3" i="1" l="1"/>
  <c r="H3" i="1"/>
  <c r="G3" i="1"/>
  <c r="D3" i="1"/>
  <c r="A4" i="1"/>
  <c r="B3" i="1"/>
  <c r="A49" i="4"/>
  <c r="V48" i="4"/>
  <c r="B48" i="4"/>
  <c r="I2" i="1"/>
  <c r="E4" i="1"/>
  <c r="G4" i="1" l="1"/>
  <c r="F4" i="1"/>
  <c r="H4" i="1"/>
  <c r="B4" i="1"/>
  <c r="A5" i="1"/>
  <c r="C4" i="1"/>
  <c r="D4" i="1"/>
  <c r="A50" i="4"/>
  <c r="V49" i="4"/>
  <c r="B49" i="4"/>
  <c r="M2" i="1"/>
  <c r="Q2" i="1" s="1"/>
  <c r="U2" i="1" s="1"/>
  <c r="U3" i="1" s="1"/>
  <c r="I3" i="1"/>
  <c r="E5" i="1"/>
  <c r="H5" i="1" l="1"/>
  <c r="G5" i="1"/>
  <c r="F5" i="1"/>
  <c r="A6" i="1"/>
  <c r="B5" i="1"/>
  <c r="C5" i="1"/>
  <c r="D5" i="1"/>
  <c r="B50" i="4"/>
  <c r="A51" i="4"/>
  <c r="V50" i="4"/>
  <c r="M3" i="1"/>
  <c r="Q3" i="1"/>
  <c r="I4" i="1"/>
  <c r="E6" i="1"/>
  <c r="H6" i="1" l="1"/>
  <c r="G6" i="1"/>
  <c r="F6" i="1"/>
  <c r="C6" i="1"/>
  <c r="D6" i="1"/>
  <c r="B6" i="1"/>
  <c r="A7" i="1"/>
  <c r="B51" i="4"/>
  <c r="A52" i="4"/>
  <c r="V51" i="4"/>
  <c r="I5" i="1"/>
  <c r="M4" i="1"/>
  <c r="E7" i="1"/>
  <c r="Q4" i="1"/>
  <c r="A8" i="1" l="1"/>
  <c r="D7" i="1"/>
  <c r="B7" i="1"/>
  <c r="C7" i="1"/>
  <c r="F7" i="1"/>
  <c r="H7" i="1"/>
  <c r="G7" i="1"/>
  <c r="V52" i="4"/>
  <c r="B52" i="4"/>
  <c r="A53" i="4"/>
  <c r="M5" i="1"/>
  <c r="I6" i="1"/>
  <c r="Q5" i="1"/>
  <c r="E8" i="1"/>
  <c r="U4" i="1"/>
  <c r="G8" i="1" l="1"/>
  <c r="F8" i="1"/>
  <c r="H8" i="1"/>
  <c r="A9" i="1"/>
  <c r="B8" i="1"/>
  <c r="C8" i="1"/>
  <c r="D8" i="1"/>
  <c r="M6" i="1"/>
  <c r="V53" i="4"/>
  <c r="B53" i="4"/>
  <c r="A54" i="4"/>
  <c r="I7" i="1"/>
  <c r="U5" i="1"/>
  <c r="E9" i="1"/>
  <c r="Q6" i="1"/>
  <c r="H9" i="1" l="1"/>
  <c r="G9" i="1"/>
  <c r="F9" i="1"/>
  <c r="A10" i="1"/>
  <c r="B9" i="1"/>
  <c r="C9" i="1"/>
  <c r="D9" i="1"/>
  <c r="M7" i="1"/>
  <c r="V54" i="4"/>
  <c r="B54" i="4"/>
  <c r="A55" i="4"/>
  <c r="I8" i="1"/>
  <c r="Q7" i="1"/>
  <c r="U6" i="1"/>
  <c r="E10" i="1"/>
  <c r="M8" i="1"/>
  <c r="H10" i="1" l="1"/>
  <c r="G10" i="1"/>
  <c r="F10" i="1"/>
  <c r="A11" i="1"/>
  <c r="C10" i="1"/>
  <c r="D10" i="1"/>
  <c r="B10" i="1"/>
  <c r="V55" i="4"/>
  <c r="B55" i="4"/>
  <c r="A56" i="4"/>
  <c r="I9" i="1"/>
  <c r="U7" i="1"/>
  <c r="E11" i="1"/>
  <c r="Q8" i="1"/>
  <c r="M9" i="1"/>
  <c r="F11" i="1" l="1"/>
  <c r="H11" i="1"/>
  <c r="G11" i="1"/>
  <c r="A12" i="1"/>
  <c r="D11" i="1"/>
  <c r="B11" i="1"/>
  <c r="C11" i="1"/>
  <c r="V56" i="4"/>
  <c r="B56" i="4"/>
  <c r="A57" i="4"/>
  <c r="I10" i="1"/>
  <c r="Q9" i="1"/>
  <c r="U8" i="1"/>
  <c r="E12" i="1"/>
  <c r="M10" i="1"/>
  <c r="A13" i="1" l="1"/>
  <c r="B12" i="1"/>
  <c r="C12" i="1"/>
  <c r="D12" i="1"/>
  <c r="G12" i="1"/>
  <c r="F12" i="1"/>
  <c r="H12" i="1"/>
  <c r="V57" i="4"/>
  <c r="B57" i="4"/>
  <c r="A58" i="4"/>
  <c r="I11" i="1"/>
  <c r="U9" i="1"/>
  <c r="E13" i="1"/>
  <c r="Q10" i="1"/>
  <c r="M11" i="1"/>
  <c r="H13" i="1" l="1"/>
  <c r="G13" i="1"/>
  <c r="F13" i="1"/>
  <c r="A14" i="1"/>
  <c r="B13" i="1"/>
  <c r="C13" i="1"/>
  <c r="D13" i="1"/>
  <c r="V58" i="4"/>
  <c r="B58" i="4"/>
  <c r="A59" i="4"/>
  <c r="I12" i="1"/>
  <c r="Q11" i="1"/>
  <c r="U10" i="1"/>
  <c r="E14" i="1"/>
  <c r="M12" i="1"/>
  <c r="A15" i="1" l="1"/>
  <c r="C14" i="1"/>
  <c r="D14" i="1"/>
  <c r="B14" i="1"/>
  <c r="H14" i="1"/>
  <c r="G14" i="1"/>
  <c r="F14" i="1"/>
  <c r="V59" i="4"/>
  <c r="B59" i="4"/>
  <c r="A60" i="4"/>
  <c r="I13" i="1"/>
  <c r="U11" i="1"/>
  <c r="E15" i="1"/>
  <c r="Q12" i="1"/>
  <c r="M13" i="1"/>
  <c r="A16" i="1" l="1"/>
  <c r="D15" i="1"/>
  <c r="B15" i="1"/>
  <c r="C15" i="1"/>
  <c r="F15" i="1"/>
  <c r="H15" i="1"/>
  <c r="G15" i="1"/>
  <c r="V60" i="4"/>
  <c r="B60" i="4"/>
  <c r="A61" i="4"/>
  <c r="I14" i="1"/>
  <c r="Q13" i="1"/>
  <c r="U12" i="1"/>
  <c r="E16" i="1"/>
  <c r="M14" i="1"/>
  <c r="G16" i="1" l="1"/>
  <c r="F16" i="1"/>
  <c r="H16" i="1"/>
  <c r="A17" i="1"/>
  <c r="B16" i="1"/>
  <c r="C16" i="1"/>
  <c r="D16" i="1"/>
  <c r="V61" i="4"/>
  <c r="A62" i="4"/>
  <c r="B61" i="4"/>
  <c r="I15" i="1"/>
  <c r="U13" i="1"/>
  <c r="E17" i="1"/>
  <c r="Q14" i="1"/>
  <c r="M15" i="1"/>
  <c r="A18" i="1" l="1"/>
  <c r="B17" i="1"/>
  <c r="C17" i="1"/>
  <c r="D17" i="1"/>
  <c r="H17" i="1"/>
  <c r="G17" i="1"/>
  <c r="F17" i="1"/>
  <c r="V62" i="4"/>
  <c r="B62" i="4"/>
  <c r="A63" i="4"/>
  <c r="I16" i="1"/>
  <c r="U14" i="1"/>
  <c r="Q15" i="1"/>
  <c r="E18" i="1"/>
  <c r="M16" i="1"/>
  <c r="H18" i="1" l="1"/>
  <c r="G18" i="1"/>
  <c r="F18" i="1"/>
  <c r="A19" i="1"/>
  <c r="C18" i="1"/>
  <c r="D18" i="1"/>
  <c r="B18" i="1"/>
  <c r="V63" i="4"/>
  <c r="A64" i="4"/>
  <c r="B63" i="4"/>
  <c r="I17" i="1"/>
  <c r="Q16" i="1"/>
  <c r="E19" i="1"/>
  <c r="U15" i="1"/>
  <c r="M17" i="1"/>
  <c r="F19" i="1" l="1"/>
  <c r="H19" i="1"/>
  <c r="G19" i="1"/>
  <c r="A20" i="1"/>
  <c r="D19" i="1"/>
  <c r="B19" i="1"/>
  <c r="C19" i="1"/>
  <c r="V64" i="4"/>
  <c r="B64" i="4"/>
  <c r="A65" i="4"/>
  <c r="I18" i="1"/>
  <c r="U16" i="1"/>
  <c r="Q17" i="1"/>
  <c r="E20" i="1"/>
  <c r="M18" i="1"/>
  <c r="G20" i="1" l="1"/>
  <c r="F20" i="1"/>
  <c r="H20" i="1"/>
  <c r="A21" i="1"/>
  <c r="B20" i="1"/>
  <c r="C20" i="1"/>
  <c r="D20" i="1"/>
  <c r="M19" i="1"/>
  <c r="V65" i="4"/>
  <c r="B65" i="4"/>
  <c r="A66" i="4"/>
  <c r="I19" i="1"/>
  <c r="Q18" i="1"/>
  <c r="E21" i="1"/>
  <c r="U17" i="1"/>
  <c r="A22" i="1" l="1"/>
  <c r="B21" i="1"/>
  <c r="C21" i="1"/>
  <c r="D21" i="1"/>
  <c r="H21" i="1"/>
  <c r="G21" i="1"/>
  <c r="F21" i="1"/>
  <c r="B66" i="4"/>
  <c r="V66" i="4"/>
  <c r="A67" i="4"/>
  <c r="I20" i="1"/>
  <c r="U18" i="1"/>
  <c r="Q19" i="1"/>
  <c r="E22" i="1"/>
  <c r="M20" i="1"/>
  <c r="H22" i="1" l="1"/>
  <c r="G22" i="1"/>
  <c r="F22" i="1"/>
  <c r="A23" i="1"/>
  <c r="C22" i="1"/>
  <c r="D22" i="1"/>
  <c r="B22" i="1"/>
  <c r="V67" i="4"/>
  <c r="B67" i="4"/>
  <c r="A68" i="4"/>
  <c r="I21" i="1"/>
  <c r="Q20" i="1"/>
  <c r="E23" i="1"/>
  <c r="U19" i="1"/>
  <c r="M21" i="1"/>
  <c r="F23" i="1" l="1"/>
  <c r="H23" i="1"/>
  <c r="G23" i="1"/>
  <c r="A24" i="1"/>
  <c r="D23" i="1"/>
  <c r="B23" i="1"/>
  <c r="C23" i="1"/>
  <c r="A69" i="4"/>
  <c r="V68" i="4"/>
  <c r="B68" i="4"/>
  <c r="I22" i="1"/>
  <c r="U20" i="1"/>
  <c r="Q21" i="1"/>
  <c r="E24" i="1"/>
  <c r="M22" i="1"/>
  <c r="G24" i="1" l="1"/>
  <c r="F24" i="1"/>
  <c r="H24" i="1"/>
  <c r="A25" i="1"/>
  <c r="B24" i="1"/>
  <c r="C24" i="1"/>
  <c r="D24" i="1"/>
  <c r="V69" i="4"/>
  <c r="B69" i="4"/>
  <c r="A70" i="4"/>
  <c r="I23" i="1"/>
  <c r="Q22" i="1"/>
  <c r="E25" i="1"/>
  <c r="U21" i="1"/>
  <c r="M23" i="1"/>
  <c r="H25" i="1" l="1"/>
  <c r="G25" i="1"/>
  <c r="F25" i="1"/>
  <c r="A26" i="1"/>
  <c r="B25" i="1"/>
  <c r="C25" i="1"/>
  <c r="D25" i="1"/>
  <c r="V70" i="4"/>
  <c r="B70" i="4"/>
  <c r="A71" i="4"/>
  <c r="I24" i="1"/>
  <c r="U22" i="1"/>
  <c r="Q23" i="1"/>
  <c r="E26" i="1"/>
  <c r="M24" i="1"/>
  <c r="A27" i="1" l="1"/>
  <c r="C26" i="1"/>
  <c r="D26" i="1"/>
  <c r="B26" i="1"/>
  <c r="H26" i="1"/>
  <c r="G26" i="1"/>
  <c r="F26" i="1"/>
  <c r="V71" i="4"/>
  <c r="A72" i="4"/>
  <c r="B71" i="4"/>
  <c r="I25" i="1"/>
  <c r="Q24" i="1"/>
  <c r="E27" i="1"/>
  <c r="U23" i="1"/>
  <c r="M25" i="1"/>
  <c r="F27" i="1" l="1"/>
  <c r="H27" i="1"/>
  <c r="G27" i="1"/>
  <c r="A28" i="1"/>
  <c r="D27" i="1"/>
  <c r="B27" i="1"/>
  <c r="C27" i="1"/>
  <c r="A73" i="4"/>
  <c r="V72" i="4"/>
  <c r="B72" i="4"/>
  <c r="I26" i="1"/>
  <c r="U24" i="1"/>
  <c r="Q25" i="1"/>
  <c r="E28" i="1"/>
  <c r="M26" i="1"/>
  <c r="A29" i="1" l="1"/>
  <c r="B28" i="1"/>
  <c r="C28" i="1"/>
  <c r="D28" i="1"/>
  <c r="G28" i="1"/>
  <c r="F28" i="1"/>
  <c r="H28" i="1"/>
  <c r="B73" i="4"/>
  <c r="A74" i="4"/>
  <c r="V73" i="4"/>
  <c r="I27" i="1"/>
  <c r="Q26" i="1"/>
  <c r="E29" i="1"/>
  <c r="U25" i="1"/>
  <c r="M27" i="1"/>
  <c r="A30" i="1" l="1"/>
  <c r="B29" i="1"/>
  <c r="C29" i="1"/>
  <c r="D29" i="1"/>
  <c r="H29" i="1"/>
  <c r="G29" i="1"/>
  <c r="F29" i="1"/>
  <c r="V74" i="4"/>
  <c r="B74" i="4"/>
  <c r="A75" i="4"/>
  <c r="I28" i="1"/>
  <c r="U26" i="1"/>
  <c r="Q27" i="1"/>
  <c r="E30" i="1"/>
  <c r="M28" i="1"/>
  <c r="A31" i="1" l="1"/>
  <c r="C30" i="1"/>
  <c r="D30" i="1"/>
  <c r="B30" i="1"/>
  <c r="H30" i="1"/>
  <c r="G30" i="1"/>
  <c r="F30" i="1"/>
  <c r="V75" i="4"/>
  <c r="A76" i="4"/>
  <c r="B75" i="4"/>
  <c r="I29" i="1"/>
  <c r="Q28" i="1"/>
  <c r="E31" i="1"/>
  <c r="U27" i="1"/>
  <c r="M29" i="1"/>
  <c r="F31" i="1" l="1"/>
  <c r="H31" i="1"/>
  <c r="G31" i="1"/>
  <c r="A32" i="1"/>
  <c r="D31" i="1"/>
  <c r="B31" i="1"/>
  <c r="C31" i="1"/>
  <c r="V76" i="4"/>
  <c r="B76" i="4"/>
  <c r="A77" i="4"/>
  <c r="I30" i="1"/>
  <c r="U28" i="1"/>
  <c r="Q29" i="1"/>
  <c r="E32" i="1"/>
  <c r="M30" i="1"/>
  <c r="A33" i="1" l="1"/>
  <c r="B32" i="1"/>
  <c r="C32" i="1"/>
  <c r="D32" i="1"/>
  <c r="G32" i="1"/>
  <c r="F32" i="1"/>
  <c r="H32" i="1"/>
  <c r="V77" i="4"/>
  <c r="B77" i="4"/>
  <c r="A78" i="4"/>
  <c r="I31" i="1"/>
  <c r="Q30" i="1"/>
  <c r="E33" i="1"/>
  <c r="U29" i="1"/>
  <c r="M31" i="1"/>
  <c r="H33" i="1" l="1"/>
  <c r="G33" i="1"/>
  <c r="F33" i="1"/>
  <c r="B33" i="1"/>
  <c r="C33" i="1"/>
  <c r="D33" i="1"/>
  <c r="V78" i="4"/>
  <c r="B78" i="4"/>
  <c r="A79" i="4"/>
  <c r="I32" i="1"/>
  <c r="U30" i="1"/>
  <c r="Q31" i="1"/>
  <c r="M32" i="1"/>
  <c r="A80" i="4" l="1"/>
  <c r="V79" i="4"/>
  <c r="B79" i="4"/>
  <c r="I33" i="1"/>
  <c r="Q32" i="1"/>
  <c r="U31" i="1"/>
  <c r="M33" i="1"/>
  <c r="V80" i="4" l="1"/>
  <c r="B80" i="4"/>
  <c r="A81" i="4"/>
  <c r="U32" i="1"/>
  <c r="Q33" i="1"/>
  <c r="A82" i="4" l="1"/>
  <c r="V81" i="4"/>
  <c r="B81" i="4"/>
  <c r="U33" i="1"/>
  <c r="A83" i="4" l="1"/>
  <c r="V82" i="4"/>
  <c r="B82" i="4"/>
  <c r="B83" i="4" l="1"/>
  <c r="A84" i="4"/>
  <c r="V83" i="4"/>
  <c r="A85" i="4" l="1"/>
  <c r="V84" i="4"/>
  <c r="B84" i="4"/>
  <c r="V85" i="4" l="1"/>
  <c r="B85" i="4"/>
  <c r="A86" i="4"/>
  <c r="B86" i="4" l="1"/>
  <c r="A87" i="4"/>
  <c r="V86" i="4"/>
  <c r="V87" i="4" l="1"/>
  <c r="B87" i="4"/>
  <c r="A88" i="4"/>
  <c r="V88" i="4" l="1"/>
  <c r="B88" i="4"/>
  <c r="A89" i="4"/>
  <c r="V89" i="4" l="1"/>
  <c r="B89" i="4"/>
  <c r="A90" i="4"/>
  <c r="V90" i="4" l="1"/>
  <c r="A91" i="4"/>
  <c r="B90" i="4"/>
  <c r="V91" i="4" l="1"/>
  <c r="B91" i="4"/>
  <c r="A92" i="4"/>
  <c r="V92" i="4" l="1"/>
  <c r="A93" i="4"/>
  <c r="B92" i="4"/>
  <c r="A94" i="4" l="1"/>
  <c r="V93" i="4"/>
  <c r="B93" i="4"/>
  <c r="D93" i="4" s="1"/>
  <c r="H93" i="4" s="1"/>
  <c r="V94" i="4" l="1"/>
  <c r="B94" i="4"/>
  <c r="D94" i="4" s="1"/>
  <c r="H94" i="4" s="1"/>
  <c r="A95" i="4"/>
  <c r="P93" i="4" l="1"/>
  <c r="L93" i="4"/>
  <c r="T93" i="4"/>
  <c r="V95" i="4"/>
  <c r="A96" i="4"/>
  <c r="B95" i="4"/>
  <c r="D95" i="4" s="1"/>
  <c r="H95" i="4" s="1"/>
  <c r="L94" i="4" l="1"/>
  <c r="T94" i="4"/>
  <c r="P94" i="4"/>
  <c r="A97" i="4"/>
  <c r="V96" i="4"/>
  <c r="B96" i="4"/>
  <c r="L95" i="4" l="1"/>
  <c r="T95" i="4"/>
  <c r="P95" i="4"/>
  <c r="V97" i="4"/>
  <c r="B97" i="4"/>
  <c r="A98" i="4"/>
  <c r="V98" i="4" l="1"/>
  <c r="B98" i="4"/>
  <c r="A99" i="4"/>
  <c r="V99" i="4" l="1"/>
  <c r="B99" i="4"/>
  <c r="A100" i="4"/>
  <c r="V100" i="4" l="1"/>
  <c r="B100" i="4"/>
  <c r="A101" i="4"/>
  <c r="V101" i="4" l="1"/>
  <c r="B101" i="4"/>
  <c r="D101" i="4" s="1"/>
  <c r="H101" i="4" s="1"/>
  <c r="A102" i="4"/>
  <c r="B102" i="4" l="1"/>
  <c r="D102" i="4" s="1"/>
  <c r="H102" i="4" s="1"/>
  <c r="A103" i="4"/>
  <c r="V102" i="4"/>
  <c r="P101" i="4" l="1"/>
  <c r="L101" i="4"/>
  <c r="T101" i="4"/>
  <c r="B103" i="4"/>
  <c r="A104" i="4"/>
  <c r="V103" i="4"/>
  <c r="L102" i="4" l="1"/>
  <c r="T102" i="4"/>
  <c r="P102" i="4"/>
  <c r="B104" i="4"/>
  <c r="A105" i="4"/>
  <c r="V104" i="4"/>
  <c r="B105" i="4" l="1"/>
  <c r="D105" i="4" s="1"/>
  <c r="H105" i="4" s="1"/>
  <c r="A106" i="4"/>
  <c r="V105" i="4"/>
  <c r="V106" i="4" l="1"/>
  <c r="B106" i="4"/>
  <c r="D106" i="4" s="1"/>
  <c r="H106" i="4" s="1"/>
  <c r="A107" i="4"/>
  <c r="P105" i="4" l="1"/>
  <c r="L105" i="4"/>
  <c r="T105" i="4"/>
  <c r="V107" i="4"/>
  <c r="A108" i="4"/>
  <c r="B107" i="4"/>
  <c r="D107" i="4" s="1"/>
  <c r="H107" i="4" s="1"/>
  <c r="L106" i="4" l="1"/>
  <c r="T106" i="4"/>
  <c r="P106" i="4"/>
  <c r="V108" i="4"/>
  <c r="B108" i="4"/>
  <c r="D108" i="4" s="1"/>
  <c r="H108" i="4" s="1"/>
  <c r="A109" i="4"/>
  <c r="L107" i="4" l="1"/>
  <c r="T107" i="4"/>
  <c r="P107" i="4"/>
  <c r="V109" i="4"/>
  <c r="B109" i="4"/>
  <c r="D109" i="4" s="1"/>
  <c r="H109" i="4" s="1"/>
  <c r="A110" i="4"/>
  <c r="T108" i="4" l="1"/>
  <c r="P108" i="4"/>
  <c r="L108" i="4"/>
  <c r="B110" i="4"/>
  <c r="A111" i="4"/>
  <c r="V110" i="4"/>
  <c r="P109" i="4" l="1"/>
  <c r="L109" i="4"/>
  <c r="T109" i="4"/>
  <c r="B111" i="4"/>
  <c r="V111" i="4"/>
  <c r="A112" i="4"/>
  <c r="B112" i="4" l="1"/>
  <c r="D112" i="4" s="1"/>
  <c r="H112" i="4" s="1"/>
  <c r="A113" i="4"/>
  <c r="V112" i="4"/>
  <c r="B113" i="4" l="1"/>
  <c r="D113" i="4" s="1"/>
  <c r="H113" i="4" s="1"/>
  <c r="A114" i="4"/>
  <c r="V113" i="4"/>
  <c r="T112" i="4" l="1"/>
  <c r="P112" i="4"/>
  <c r="L112" i="4"/>
  <c r="V114" i="4"/>
  <c r="B114" i="4"/>
  <c r="D114" i="4" s="1"/>
  <c r="H114" i="4" s="1"/>
  <c r="A115" i="4"/>
  <c r="P113" i="4" l="1"/>
  <c r="L113" i="4"/>
  <c r="T113" i="4"/>
  <c r="V115" i="4"/>
  <c r="B115" i="4"/>
  <c r="D115" i="4" s="1"/>
  <c r="H115" i="4" s="1"/>
  <c r="A116" i="4"/>
  <c r="L114" i="4" l="1"/>
  <c r="T114" i="4"/>
  <c r="P114" i="4"/>
  <c r="V116" i="4"/>
  <c r="B116" i="4"/>
  <c r="D116" i="4" s="1"/>
  <c r="H116" i="4" s="1"/>
  <c r="A117" i="4"/>
  <c r="L115" i="4" l="1"/>
  <c r="T115" i="4"/>
  <c r="P115" i="4"/>
  <c r="V117" i="4"/>
  <c r="A118" i="4"/>
  <c r="B117" i="4"/>
  <c r="T116" i="4" l="1"/>
  <c r="P116" i="4"/>
  <c r="L116" i="4"/>
  <c r="V118" i="4"/>
  <c r="B118" i="4"/>
  <c r="A119" i="4"/>
  <c r="V119" i="4" l="1"/>
  <c r="B119" i="4"/>
  <c r="D119" i="4" s="1"/>
  <c r="H119" i="4" s="1"/>
  <c r="A120" i="4"/>
  <c r="V120" i="4" l="1"/>
  <c r="B120" i="4"/>
  <c r="D120" i="4" s="1"/>
  <c r="H120" i="4" s="1"/>
  <c r="A121" i="4"/>
  <c r="L119" i="4" l="1"/>
  <c r="T119" i="4"/>
  <c r="P119" i="4"/>
  <c r="V121" i="4"/>
  <c r="B121" i="4"/>
  <c r="D121" i="4" s="1"/>
  <c r="H121" i="4" s="1"/>
  <c r="A122" i="4"/>
  <c r="T120" i="4" l="1"/>
  <c r="P120" i="4"/>
  <c r="L120" i="4"/>
  <c r="V122" i="4"/>
  <c r="B122" i="4"/>
  <c r="D122" i="4" s="1"/>
  <c r="H122" i="4" s="1"/>
  <c r="A123" i="4"/>
  <c r="P121" i="4" l="1"/>
  <c r="L121" i="4"/>
  <c r="T121" i="4"/>
  <c r="V123" i="4"/>
  <c r="B123" i="4"/>
  <c r="A124" i="4"/>
  <c r="L122" i="4" l="1"/>
  <c r="T122" i="4"/>
  <c r="P122" i="4"/>
  <c r="B124" i="4"/>
  <c r="A125" i="4"/>
  <c r="V124" i="4"/>
  <c r="V125" i="4" l="1"/>
  <c r="B125" i="4"/>
  <c r="A126" i="4"/>
  <c r="V126" i="4" l="1"/>
  <c r="B126" i="4"/>
  <c r="A127" i="4"/>
  <c r="V127" i="4" l="1"/>
  <c r="B127" i="4"/>
  <c r="A128" i="4"/>
  <c r="A129" i="4" l="1"/>
  <c r="V128" i="4"/>
  <c r="B128" i="4"/>
  <c r="B129" i="4" l="1"/>
  <c r="A130" i="4"/>
  <c r="V129" i="4"/>
  <c r="V130" i="4" l="1"/>
  <c r="B130" i="4"/>
  <c r="A131" i="4"/>
  <c r="V131" i="4" l="1"/>
  <c r="A132" i="4"/>
  <c r="B131" i="4"/>
  <c r="V132" i="4" l="1"/>
  <c r="B132" i="4"/>
  <c r="A133" i="4"/>
  <c r="V133" i="4" l="1"/>
  <c r="B133" i="4"/>
  <c r="A134" i="4"/>
  <c r="V134" i="4" l="1"/>
  <c r="B134" i="4"/>
  <c r="A135" i="4"/>
  <c r="B135" i="4" l="1"/>
  <c r="A136" i="4"/>
  <c r="V135" i="4"/>
  <c r="V136" i="4" l="1"/>
  <c r="B136" i="4"/>
  <c r="A137" i="4"/>
  <c r="V137" i="4" l="1"/>
  <c r="A138" i="4"/>
  <c r="B137" i="4"/>
  <c r="V138" i="4" l="1"/>
  <c r="B138" i="4"/>
  <c r="A139" i="4"/>
  <c r="V139" i="4" l="1"/>
  <c r="A140" i="4"/>
  <c r="B139" i="4"/>
  <c r="V140" i="4" l="1"/>
  <c r="A141" i="4"/>
  <c r="B140" i="4"/>
  <c r="B141" i="4" l="1"/>
  <c r="A142" i="4"/>
  <c r="V141" i="4"/>
  <c r="V142" i="4" l="1"/>
  <c r="B142" i="4"/>
  <c r="A143" i="4"/>
  <c r="B143" i="4" l="1"/>
  <c r="A144" i="4"/>
  <c r="V143" i="4"/>
  <c r="B144" i="4" l="1"/>
  <c r="A145" i="4"/>
  <c r="V144" i="4"/>
  <c r="V145" i="4" l="1"/>
  <c r="B145" i="4"/>
  <c r="A146" i="4"/>
  <c r="B146" i="4" l="1"/>
  <c r="A147" i="4"/>
  <c r="V146" i="4"/>
  <c r="V147" i="4" l="1"/>
  <c r="B147" i="4"/>
  <c r="A148" i="4"/>
  <c r="V148" i="4" l="1"/>
  <c r="B148" i="4"/>
  <c r="A149" i="4"/>
  <c r="B149" i="4" l="1"/>
  <c r="A150" i="4"/>
  <c r="V149" i="4"/>
  <c r="V150" i="4" l="1"/>
  <c r="B150" i="4"/>
  <c r="A151" i="4"/>
  <c r="B151" i="4" l="1"/>
  <c r="V151" i="4"/>
  <c r="A152" i="4"/>
  <c r="B152" i="4" l="1"/>
  <c r="A153" i="4"/>
  <c r="V152" i="4"/>
  <c r="V153" i="4" l="1"/>
  <c r="B153" i="4"/>
  <c r="A154" i="4"/>
  <c r="A155" i="4" l="1"/>
  <c r="B154" i="4"/>
  <c r="V154" i="4"/>
  <c r="V155" i="4" l="1"/>
  <c r="B155" i="4"/>
  <c r="A156" i="4"/>
  <c r="V156" i="4" l="1"/>
  <c r="B156" i="4"/>
  <c r="A157" i="4"/>
  <c r="B157" i="4" l="1"/>
  <c r="A158" i="4"/>
  <c r="V157" i="4"/>
  <c r="B158" i="4" l="1"/>
  <c r="V158" i="4"/>
  <c r="A159" i="4"/>
  <c r="A160" i="4" l="1"/>
  <c r="V159" i="4"/>
  <c r="B159" i="4"/>
  <c r="B160" i="4" l="1"/>
  <c r="V160" i="4"/>
  <c r="A161" i="4"/>
  <c r="V161" i="4" l="1"/>
  <c r="B161" i="4"/>
  <c r="A162" i="4"/>
  <c r="V162" i="4" l="1"/>
  <c r="B162" i="4"/>
  <c r="A163" i="4"/>
  <c r="V163" i="4" l="1"/>
  <c r="B163" i="4"/>
  <c r="A164" i="4"/>
  <c r="V164" i="4" l="1"/>
  <c r="B164" i="4"/>
  <c r="A165" i="4"/>
  <c r="V165" i="4" l="1"/>
  <c r="B165" i="4"/>
  <c r="A166" i="4"/>
  <c r="V166" i="4" l="1"/>
  <c r="A167" i="4"/>
  <c r="B166" i="4"/>
  <c r="V167" i="4" l="1"/>
  <c r="B167" i="4"/>
  <c r="A168" i="4"/>
  <c r="V168" i="4" l="1"/>
  <c r="A169" i="4"/>
  <c r="B168" i="4"/>
  <c r="B169" i="4" l="1"/>
  <c r="A170" i="4"/>
  <c r="V169" i="4"/>
  <c r="B170" i="4" l="1"/>
  <c r="A171" i="4"/>
  <c r="V170" i="4"/>
  <c r="V171" i="4" l="1"/>
  <c r="A172" i="4"/>
  <c r="B171" i="4"/>
  <c r="V172" i="4" l="1"/>
  <c r="B172" i="4"/>
  <c r="A173" i="4"/>
  <c r="V173" i="4" l="1"/>
  <c r="B173" i="4"/>
  <c r="A174" i="4"/>
  <c r="B174" i="4" l="1"/>
  <c r="A175" i="4"/>
  <c r="V174" i="4"/>
  <c r="V175" i="4" l="1"/>
  <c r="B175" i="4"/>
  <c r="A176" i="4"/>
  <c r="B176" i="4" l="1"/>
  <c r="V176" i="4"/>
  <c r="A177" i="4"/>
  <c r="B177" i="4" l="1"/>
  <c r="A178" i="4"/>
  <c r="V177" i="4"/>
  <c r="V178" i="4" l="1"/>
  <c r="A179" i="4"/>
  <c r="B178" i="4"/>
  <c r="B179" i="4" l="1"/>
  <c r="A180" i="4"/>
  <c r="V179" i="4"/>
  <c r="V180" i="4" l="1"/>
  <c r="B180" i="4"/>
  <c r="A181" i="4"/>
  <c r="V181" i="4" l="1"/>
  <c r="B181" i="4"/>
  <c r="A182" i="4"/>
  <c r="V182" i="4" l="1"/>
  <c r="B182" i="4"/>
  <c r="A183" i="4"/>
  <c r="V183" i="4" l="1"/>
  <c r="B183" i="4"/>
  <c r="A184" i="4"/>
  <c r="B184" i="4" l="1"/>
  <c r="A185" i="4"/>
  <c r="V184" i="4"/>
  <c r="B185" i="4" l="1"/>
  <c r="A186" i="4"/>
  <c r="V185" i="4"/>
  <c r="B186" i="4" l="1"/>
  <c r="A187" i="4"/>
  <c r="V186" i="4"/>
  <c r="B187" i="4" l="1"/>
  <c r="A188" i="4"/>
  <c r="V187" i="4"/>
  <c r="V188" i="4" l="1"/>
  <c r="B188" i="4"/>
  <c r="A189" i="4"/>
  <c r="V189" i="4" l="1"/>
  <c r="B189" i="4"/>
  <c r="A190" i="4"/>
  <c r="V190" i="4" l="1"/>
  <c r="B190" i="4"/>
  <c r="A191" i="4"/>
  <c r="V191" i="4" l="1"/>
  <c r="B191" i="4"/>
  <c r="A192" i="4"/>
  <c r="V192" i="4" l="1"/>
  <c r="A193" i="4"/>
  <c r="B192" i="4"/>
  <c r="V193" i="4" l="1"/>
  <c r="B193" i="4"/>
  <c r="A194" i="4"/>
  <c r="B194" i="4" l="1"/>
  <c r="A195" i="4"/>
  <c r="V194" i="4"/>
  <c r="B195" i="4" l="1"/>
  <c r="A196" i="4"/>
  <c r="V195" i="4"/>
  <c r="B196" i="4" l="1"/>
  <c r="A197" i="4"/>
  <c r="V196" i="4"/>
  <c r="B197" i="4" l="1"/>
  <c r="A198" i="4"/>
  <c r="V197" i="4"/>
  <c r="V198" i="4" l="1"/>
  <c r="B198" i="4"/>
  <c r="A199" i="4"/>
  <c r="V199" i="4" l="1"/>
  <c r="A200" i="4"/>
  <c r="B199" i="4"/>
  <c r="A201" i="4" l="1"/>
  <c r="V200" i="4"/>
  <c r="B200" i="4"/>
  <c r="V201" i="4" l="1"/>
  <c r="B201" i="4"/>
  <c r="A202" i="4"/>
  <c r="V202" i="4" l="1"/>
  <c r="B202" i="4"/>
  <c r="A203" i="4"/>
  <c r="V203" i="4" l="1"/>
  <c r="B203" i="4"/>
  <c r="A204" i="4"/>
  <c r="V204" i="4" l="1"/>
  <c r="B204" i="4"/>
  <c r="A205" i="4"/>
  <c r="V205" i="4" l="1"/>
  <c r="A206" i="4"/>
  <c r="B205" i="4"/>
  <c r="B206" i="4" l="1"/>
  <c r="A207" i="4"/>
  <c r="V206" i="4"/>
  <c r="B207" i="4" l="1"/>
  <c r="A208" i="4"/>
  <c r="V207" i="4"/>
  <c r="B208" i="4" l="1"/>
  <c r="A209" i="4"/>
  <c r="V208" i="4"/>
  <c r="V209" i="4" l="1"/>
  <c r="A210" i="4"/>
  <c r="B209" i="4"/>
  <c r="V210" i="4" l="1"/>
  <c r="A211" i="4"/>
  <c r="B210" i="4"/>
  <c r="V211" i="4" l="1"/>
  <c r="B211" i="4"/>
  <c r="A212" i="4"/>
  <c r="V212" i="4" l="1"/>
  <c r="B212" i="4"/>
  <c r="A213" i="4"/>
  <c r="V213" i="4" l="1"/>
  <c r="A214" i="4"/>
  <c r="B213" i="4"/>
  <c r="V214" i="4" l="1"/>
  <c r="B214" i="4"/>
  <c r="A215" i="4"/>
  <c r="V215" i="4" l="1"/>
  <c r="B215" i="4"/>
  <c r="A216" i="4"/>
  <c r="V216" i="4" l="1"/>
  <c r="B216" i="4"/>
  <c r="A217" i="4"/>
  <c r="V217" i="4" l="1"/>
  <c r="B217" i="4"/>
  <c r="A218" i="4"/>
  <c r="V218" i="4" l="1"/>
  <c r="B218" i="4"/>
  <c r="A219" i="4"/>
  <c r="A220" i="4" l="1"/>
  <c r="B219" i="4"/>
  <c r="V219" i="4"/>
  <c r="V220" i="4" l="1"/>
  <c r="B220" i="4"/>
  <c r="A221" i="4"/>
  <c r="V221" i="4" l="1"/>
  <c r="B221" i="4"/>
  <c r="A222" i="4"/>
  <c r="B222" i="4" l="1"/>
  <c r="A223" i="4"/>
  <c r="V222" i="4"/>
  <c r="V223" i="4" l="1"/>
  <c r="B223" i="4"/>
  <c r="A224" i="4"/>
  <c r="B224" i="4" l="1"/>
  <c r="A225" i="4"/>
  <c r="V224" i="4"/>
  <c r="V225" i="4" l="1"/>
  <c r="A226" i="4"/>
  <c r="B225" i="4"/>
  <c r="V226" i="4" l="1"/>
  <c r="B226" i="4"/>
  <c r="A227" i="4"/>
  <c r="V227" i="4" l="1"/>
  <c r="B227" i="4"/>
  <c r="A228" i="4"/>
  <c r="V228" i="4" l="1"/>
  <c r="B228" i="4"/>
  <c r="A229" i="4"/>
  <c r="B229" i="4" l="1"/>
  <c r="A230" i="4"/>
  <c r="V229" i="4"/>
  <c r="B230" i="4" l="1"/>
  <c r="V230" i="4"/>
  <c r="A231" i="4"/>
  <c r="B231" i="4" l="1"/>
  <c r="A232" i="4"/>
  <c r="V231" i="4"/>
  <c r="V232" i="4" l="1"/>
  <c r="B232" i="4"/>
  <c r="A233" i="4"/>
  <c r="A234" i="4" l="1"/>
  <c r="V233" i="4"/>
  <c r="B233" i="4"/>
  <c r="V234" i="4" l="1"/>
  <c r="B234" i="4"/>
  <c r="A235" i="4"/>
  <c r="V235" i="4" l="1"/>
  <c r="A236" i="4"/>
  <c r="B235" i="4"/>
  <c r="B236" i="4" l="1"/>
  <c r="A237" i="4"/>
  <c r="V236" i="4"/>
  <c r="V237" i="4" l="1"/>
  <c r="B237" i="4"/>
  <c r="A238" i="4"/>
  <c r="V238" i="4" l="1"/>
  <c r="B238" i="4"/>
  <c r="A239" i="4"/>
  <c r="B239" i="4" l="1"/>
  <c r="A240" i="4"/>
  <c r="V239" i="4"/>
  <c r="V240" i="4" l="1"/>
  <c r="B240" i="4"/>
  <c r="A241" i="4"/>
  <c r="V241" i="4" l="1"/>
  <c r="A242" i="4"/>
  <c r="B241" i="4"/>
  <c r="B242" i="4" l="1"/>
  <c r="A243" i="4"/>
  <c r="V242" i="4"/>
  <c r="V243" i="4" l="1"/>
  <c r="A244" i="4"/>
  <c r="B243" i="4"/>
  <c r="V244" i="4" l="1"/>
  <c r="B244" i="4"/>
  <c r="A245" i="4"/>
  <c r="B245" i="4" l="1"/>
  <c r="A246" i="4"/>
  <c r="V245" i="4"/>
  <c r="V246" i="4" l="1"/>
  <c r="B246" i="4"/>
  <c r="A247" i="4"/>
  <c r="V247" i="4" l="1"/>
  <c r="B247" i="4"/>
  <c r="A248" i="4"/>
  <c r="B248" i="4" l="1"/>
  <c r="V248" i="4"/>
  <c r="A249" i="4"/>
  <c r="V249" i="4" l="1"/>
  <c r="A250" i="4"/>
  <c r="B249" i="4"/>
  <c r="V250" i="4" l="1"/>
  <c r="A251" i="4"/>
  <c r="B250" i="4"/>
  <c r="B251" i="4" l="1"/>
  <c r="A252" i="4"/>
  <c r="V251" i="4"/>
  <c r="V252" i="4" l="1"/>
  <c r="B252" i="4"/>
  <c r="A253" i="4"/>
  <c r="B253" i="4" l="1"/>
  <c r="A254" i="4"/>
  <c r="V253" i="4"/>
  <c r="V254" i="4" l="1"/>
  <c r="B254" i="4"/>
  <c r="A255" i="4"/>
  <c r="V255" i="4" l="1"/>
  <c r="B255" i="4"/>
  <c r="A256" i="4"/>
  <c r="B256" i="4" l="1"/>
  <c r="A257" i="4"/>
  <c r="V256" i="4"/>
  <c r="V257" i="4" l="1"/>
  <c r="B257" i="4"/>
  <c r="A258" i="4"/>
  <c r="B258" i="4" l="1"/>
  <c r="A259" i="4"/>
  <c r="V258" i="4"/>
  <c r="V259" i="4" l="1"/>
  <c r="B259" i="4"/>
  <c r="A260" i="4"/>
  <c r="V260" i="4" l="1"/>
  <c r="A261" i="4"/>
  <c r="B260" i="4"/>
  <c r="V261" i="4" l="1"/>
  <c r="B261" i="4"/>
  <c r="A262" i="4"/>
  <c r="A263" i="4" l="1"/>
  <c r="V262" i="4"/>
  <c r="B262" i="4"/>
  <c r="B263" i="4" l="1"/>
  <c r="A264" i="4"/>
  <c r="V263" i="4"/>
  <c r="B264" i="4" l="1"/>
  <c r="A265" i="4"/>
  <c r="V264" i="4"/>
  <c r="B265" i="4" l="1"/>
  <c r="A266" i="4"/>
  <c r="V265" i="4"/>
  <c r="V266" i="4" l="1"/>
  <c r="B266" i="4"/>
  <c r="A267" i="4"/>
  <c r="V267" i="4" l="1"/>
  <c r="B267" i="4"/>
  <c r="A268" i="4"/>
  <c r="V268" i="4" l="1"/>
  <c r="B268" i="4"/>
  <c r="A269" i="4"/>
  <c r="V269" i="4" l="1"/>
  <c r="B269" i="4"/>
  <c r="A270" i="4"/>
  <c r="B270" i="4" l="1"/>
  <c r="A271" i="4"/>
  <c r="V270" i="4"/>
  <c r="B271" i="4" l="1"/>
  <c r="V271" i="4"/>
  <c r="A272" i="4"/>
  <c r="B272" i="4" l="1"/>
  <c r="A273" i="4"/>
  <c r="V272" i="4"/>
  <c r="B273" i="4" l="1"/>
  <c r="A274" i="4"/>
  <c r="V273" i="4"/>
  <c r="A275" i="4" l="1"/>
  <c r="V274" i="4"/>
  <c r="B274" i="4"/>
  <c r="V275" i="4" l="1"/>
  <c r="B275" i="4"/>
  <c r="D275" i="4" s="1"/>
  <c r="H275" i="4" s="1"/>
  <c r="A276" i="4"/>
  <c r="V276" i="4" l="1"/>
  <c r="B276" i="4"/>
  <c r="D276" i="4" s="1"/>
  <c r="H276" i="4" s="1"/>
  <c r="A277" i="4"/>
  <c r="L275" i="4" l="1"/>
  <c r="T275" i="4"/>
  <c r="P275" i="4"/>
  <c r="V277" i="4"/>
  <c r="B277" i="4"/>
  <c r="D277" i="4" s="1"/>
  <c r="H277" i="4" s="1"/>
  <c r="A278" i="4"/>
  <c r="T276" i="4" l="1"/>
  <c r="P276" i="4"/>
  <c r="L276" i="4"/>
  <c r="V278" i="4"/>
  <c r="A279" i="4"/>
  <c r="B278" i="4"/>
  <c r="P277" i="4" l="1"/>
  <c r="L277" i="4"/>
  <c r="T277" i="4"/>
  <c r="V279" i="4"/>
  <c r="A280" i="4"/>
  <c r="B279" i="4"/>
  <c r="D279" i="4" s="1"/>
  <c r="H279" i="4" s="1"/>
  <c r="A281" i="4" l="1"/>
  <c r="V280" i="4"/>
  <c r="B280" i="4"/>
  <c r="D280" i="4" s="1"/>
  <c r="H280" i="4" s="1"/>
  <c r="L279" i="4" l="1"/>
  <c r="T279" i="4"/>
  <c r="P279" i="4"/>
  <c r="B281" i="4"/>
  <c r="D281" i="4" s="1"/>
  <c r="H281" i="4" s="1"/>
  <c r="A282" i="4"/>
  <c r="V281" i="4"/>
  <c r="T280" i="4" l="1"/>
  <c r="P280" i="4"/>
  <c r="L280" i="4"/>
  <c r="B282" i="4"/>
  <c r="D282" i="4" s="1"/>
  <c r="H282" i="4" s="1"/>
  <c r="A283" i="4"/>
  <c r="V282" i="4"/>
  <c r="P281" i="4" l="1"/>
  <c r="L281" i="4"/>
  <c r="T281" i="4"/>
  <c r="B283" i="4"/>
  <c r="D283" i="4" s="1"/>
  <c r="H283" i="4" s="1"/>
  <c r="A284" i="4"/>
  <c r="V283" i="4"/>
  <c r="L282" i="4" l="1"/>
  <c r="T282" i="4"/>
  <c r="P282" i="4"/>
  <c r="V284" i="4"/>
  <c r="B284" i="4"/>
  <c r="D284" i="4" s="1"/>
  <c r="H284" i="4" s="1"/>
  <c r="A285" i="4"/>
  <c r="L283" i="4" l="1"/>
  <c r="T283" i="4"/>
  <c r="P283" i="4"/>
  <c r="B285" i="4"/>
  <c r="A286" i="4"/>
  <c r="V285" i="4"/>
  <c r="T284" i="4" l="1"/>
  <c r="P284" i="4"/>
  <c r="L284" i="4"/>
  <c r="B286" i="4"/>
  <c r="A287" i="4"/>
  <c r="V286" i="4"/>
  <c r="B287" i="4" l="1"/>
  <c r="D287" i="4" s="1"/>
  <c r="H287" i="4" s="1"/>
  <c r="A288" i="4"/>
  <c r="V287" i="4"/>
  <c r="L286" i="4" l="1"/>
  <c r="T286" i="4"/>
  <c r="P286" i="4"/>
  <c r="V288" i="4"/>
  <c r="A289" i="4"/>
  <c r="B288" i="4"/>
  <c r="D288" i="4" s="1"/>
  <c r="H288" i="4" s="1"/>
  <c r="L287" i="4" l="1"/>
  <c r="T287" i="4"/>
  <c r="P287" i="4"/>
  <c r="V289" i="4"/>
  <c r="A290" i="4"/>
  <c r="B289" i="4"/>
  <c r="D289" i="4" s="1"/>
  <c r="H289" i="4" s="1"/>
  <c r="T288" i="4" l="1"/>
  <c r="P288" i="4"/>
  <c r="L288" i="4"/>
  <c r="B290" i="4"/>
  <c r="D290" i="4" s="1"/>
  <c r="H290" i="4" s="1"/>
  <c r="V290" i="4"/>
  <c r="A291" i="4"/>
  <c r="P289" i="4" l="1"/>
  <c r="L289" i="4"/>
  <c r="T289" i="4"/>
  <c r="B291" i="4"/>
  <c r="D291" i="4" s="1"/>
  <c r="H291" i="4" s="1"/>
  <c r="A292" i="4"/>
  <c r="V291" i="4"/>
  <c r="L290" i="4" l="1"/>
  <c r="T290" i="4"/>
  <c r="P290" i="4"/>
  <c r="V292" i="4"/>
  <c r="A293" i="4"/>
  <c r="B292" i="4"/>
  <c r="L291" i="4" l="1"/>
  <c r="T291" i="4"/>
  <c r="P291" i="4"/>
  <c r="B293" i="4"/>
  <c r="A294" i="4"/>
  <c r="V293" i="4"/>
  <c r="V294" i="4" l="1"/>
  <c r="B294" i="4"/>
  <c r="D294" i="4" s="1"/>
  <c r="H294" i="4" s="1"/>
  <c r="A295" i="4"/>
  <c r="P293" i="4" l="1"/>
  <c r="L293" i="4"/>
  <c r="T293" i="4"/>
  <c r="B295" i="4"/>
  <c r="D295" i="4" s="1"/>
  <c r="H295" i="4" s="1"/>
  <c r="A296" i="4"/>
  <c r="V295" i="4"/>
  <c r="L294" i="4" l="1"/>
  <c r="T294" i="4"/>
  <c r="P294" i="4"/>
  <c r="A297" i="4"/>
  <c r="V296" i="4"/>
  <c r="B296" i="4"/>
  <c r="D296" i="4" s="1"/>
  <c r="H296" i="4" s="1"/>
  <c r="L295" i="4" l="1"/>
  <c r="T295" i="4"/>
  <c r="P295" i="4"/>
  <c r="A298" i="4"/>
  <c r="V297" i="4"/>
  <c r="B297" i="4"/>
  <c r="D297" i="4" s="1"/>
  <c r="H297" i="4" s="1"/>
  <c r="T296" i="4" l="1"/>
  <c r="P296" i="4"/>
  <c r="L296" i="4"/>
  <c r="V298" i="4"/>
  <c r="B298" i="4"/>
  <c r="D298" i="4" s="1"/>
  <c r="H298" i="4" s="1"/>
  <c r="A299" i="4"/>
  <c r="P297" i="4" l="1"/>
  <c r="L297" i="4"/>
  <c r="T297" i="4"/>
  <c r="V299" i="4"/>
  <c r="A300" i="4"/>
  <c r="B299" i="4"/>
  <c r="L298" i="4" l="1"/>
  <c r="T298" i="4"/>
  <c r="P298" i="4"/>
  <c r="V300" i="4"/>
  <c r="A301" i="4"/>
  <c r="B300" i="4"/>
  <c r="V301" i="4" l="1"/>
  <c r="B301" i="4"/>
  <c r="D301" i="4" s="1"/>
  <c r="H301" i="4" s="1"/>
  <c r="A302" i="4"/>
  <c r="T300" i="4" l="1"/>
  <c r="P300" i="4"/>
  <c r="L300" i="4"/>
  <c r="V302" i="4"/>
  <c r="B302" i="4"/>
  <c r="D302" i="4" s="1"/>
  <c r="H302" i="4" s="1"/>
  <c r="A303" i="4"/>
  <c r="P301" i="4" l="1"/>
  <c r="L301" i="4"/>
  <c r="T301" i="4"/>
  <c r="V303" i="4"/>
  <c r="B303" i="4"/>
  <c r="D303" i="4" s="1"/>
  <c r="H303" i="4" s="1"/>
  <c r="A304" i="4"/>
  <c r="L302" i="4" l="1"/>
  <c r="T302" i="4"/>
  <c r="P302" i="4"/>
  <c r="V304" i="4"/>
  <c r="B304" i="4"/>
  <c r="D304" i="4" s="1"/>
  <c r="H304" i="4" s="1"/>
  <c r="A305" i="4"/>
  <c r="L303" i="4" l="1"/>
  <c r="T303" i="4"/>
  <c r="P303" i="4"/>
  <c r="V305" i="4"/>
  <c r="B305" i="4"/>
  <c r="A306" i="4"/>
  <c r="T304" i="4" l="1"/>
  <c r="P304" i="4"/>
  <c r="L304" i="4"/>
  <c r="V306" i="4"/>
  <c r="B306" i="4"/>
  <c r="A307" i="4"/>
  <c r="B307" i="4" l="1"/>
  <c r="A308" i="4"/>
  <c r="V307" i="4"/>
  <c r="B308" i="4" l="1"/>
  <c r="V308" i="4"/>
  <c r="A309" i="4"/>
  <c r="V309" i="4" l="1"/>
  <c r="B309" i="4"/>
  <c r="A310" i="4"/>
  <c r="A311" i="4" l="1"/>
  <c r="V310" i="4"/>
  <c r="B310" i="4"/>
  <c r="V311" i="4" l="1"/>
  <c r="B311" i="4"/>
  <c r="A312" i="4"/>
  <c r="V312" i="4" l="1"/>
  <c r="B312" i="4"/>
  <c r="A313" i="4"/>
  <c r="V313" i="4" l="1"/>
  <c r="B313" i="4"/>
  <c r="A314" i="4"/>
  <c r="V314" i="4" l="1"/>
  <c r="B314" i="4"/>
  <c r="A315" i="4"/>
  <c r="A316" i="4" l="1"/>
  <c r="B315" i="4"/>
  <c r="V315" i="4"/>
  <c r="B316" i="4" l="1"/>
  <c r="V316" i="4"/>
  <c r="A317" i="4"/>
  <c r="B317" i="4" l="1"/>
  <c r="A318" i="4"/>
  <c r="V317" i="4"/>
  <c r="B318" i="4" l="1"/>
  <c r="A319" i="4"/>
  <c r="V318" i="4"/>
  <c r="V319" i="4" l="1"/>
  <c r="A320" i="4"/>
  <c r="B319" i="4"/>
  <c r="V320" i="4" l="1"/>
  <c r="B320" i="4"/>
  <c r="A321" i="4"/>
  <c r="V321" i="4" l="1"/>
  <c r="B321" i="4"/>
  <c r="A322" i="4"/>
  <c r="V322" i="4" l="1"/>
  <c r="B322" i="4"/>
  <c r="A323" i="4"/>
  <c r="V323" i="4" l="1"/>
  <c r="B323" i="4"/>
  <c r="A324" i="4"/>
  <c r="B324" i="4" l="1"/>
  <c r="A325" i="4"/>
  <c r="V324" i="4"/>
  <c r="B325" i="4" l="1"/>
  <c r="A326" i="4"/>
  <c r="V325" i="4"/>
  <c r="B326" i="4" l="1"/>
  <c r="A327" i="4"/>
  <c r="V326" i="4"/>
  <c r="B327" i="4" l="1"/>
  <c r="A328" i="4"/>
  <c r="V327" i="4"/>
  <c r="V328" i="4" l="1"/>
  <c r="A329" i="4"/>
  <c r="B328" i="4"/>
  <c r="V329" i="4" l="1"/>
  <c r="B329" i="4"/>
  <c r="A330" i="4"/>
  <c r="B330" i="4" l="1"/>
  <c r="A331" i="4"/>
  <c r="V330" i="4"/>
  <c r="V331" i="4" l="1"/>
  <c r="B331" i="4"/>
  <c r="A332" i="4"/>
  <c r="V332" i="4" l="1"/>
  <c r="B332" i="4"/>
  <c r="A333" i="4"/>
  <c r="V333" i="4" l="1"/>
  <c r="B333" i="4"/>
  <c r="A334" i="4"/>
  <c r="V334" i="4" l="1"/>
  <c r="B334" i="4"/>
  <c r="A335" i="4"/>
  <c r="V335" i="4" l="1"/>
  <c r="B335" i="4"/>
  <c r="A336" i="4"/>
  <c r="B336" i="4" l="1"/>
  <c r="A337" i="4"/>
  <c r="V336" i="4"/>
  <c r="B337" i="4" l="1"/>
  <c r="A338" i="4"/>
  <c r="V337" i="4"/>
  <c r="V338" i="4" l="1"/>
  <c r="B338" i="4"/>
  <c r="A339" i="4"/>
  <c r="A340" i="4" l="1"/>
  <c r="V339" i="4"/>
  <c r="B339" i="4"/>
  <c r="V340" i="4" l="1"/>
  <c r="B340" i="4"/>
  <c r="A341" i="4"/>
  <c r="V341" i="4" l="1"/>
  <c r="B341" i="4"/>
  <c r="A342" i="4"/>
  <c r="A343" i="4" l="1"/>
  <c r="V342" i="4"/>
  <c r="B342" i="4"/>
  <c r="V343" i="4" l="1"/>
  <c r="B343" i="4"/>
  <c r="A344" i="4"/>
  <c r="V344" i="4" l="1"/>
  <c r="B344" i="4"/>
  <c r="A345" i="4"/>
  <c r="B345" i="4" l="1"/>
  <c r="V345" i="4"/>
  <c r="A346" i="4"/>
  <c r="V346" i="4" l="1"/>
  <c r="B346" i="4"/>
  <c r="A347" i="4"/>
  <c r="A348" i="4" l="1"/>
  <c r="V347" i="4"/>
  <c r="B347" i="4"/>
  <c r="V348" i="4" l="1"/>
  <c r="B348" i="4"/>
  <c r="A349" i="4"/>
  <c r="B349" i="4" l="1"/>
  <c r="A350" i="4"/>
  <c r="V349" i="4"/>
  <c r="B350" i="4" l="1"/>
  <c r="V350" i="4"/>
  <c r="A351" i="4"/>
  <c r="B351" i="4" l="1"/>
  <c r="A352" i="4"/>
  <c r="V351" i="4"/>
  <c r="B352" i="4" l="1"/>
  <c r="A353" i="4"/>
  <c r="V352" i="4"/>
  <c r="V353" i="4" l="1"/>
  <c r="A354" i="4"/>
  <c r="B353" i="4"/>
  <c r="V354" i="4" l="1"/>
  <c r="B354" i="4"/>
  <c r="A355" i="4"/>
  <c r="V355" i="4" l="1"/>
  <c r="B355" i="4"/>
  <c r="A356" i="4"/>
  <c r="A357" i="4" l="1"/>
  <c r="V356" i="4"/>
  <c r="B356" i="4"/>
  <c r="B357" i="4" l="1"/>
  <c r="V357" i="4"/>
  <c r="A358" i="4"/>
  <c r="B358" i="4" l="1"/>
  <c r="A359" i="4"/>
  <c r="V358" i="4"/>
  <c r="B359" i="4" l="1"/>
  <c r="A360" i="4"/>
  <c r="V359" i="4"/>
  <c r="V360" i="4" l="1"/>
  <c r="B360" i="4"/>
  <c r="A361" i="4"/>
  <c r="V361" i="4" l="1"/>
  <c r="B361" i="4"/>
  <c r="A362" i="4"/>
  <c r="A363" i="4" l="1"/>
  <c r="V362" i="4"/>
  <c r="B362" i="4"/>
  <c r="V363" i="4" l="1"/>
  <c r="B363" i="4"/>
  <c r="A364" i="4"/>
  <c r="B364" i="4" l="1"/>
  <c r="V364" i="4"/>
  <c r="A365" i="4"/>
  <c r="B365" i="4" l="1"/>
  <c r="A366" i="4"/>
  <c r="V365" i="4"/>
  <c r="A367" i="4" l="1"/>
  <c r="V366" i="4"/>
  <c r="B366" i="4"/>
  <c r="V367" i="4" l="1"/>
  <c r="B367" i="4"/>
  <c r="D367" i="4" s="1"/>
  <c r="H367" i="4" s="1"/>
  <c r="C36" i="1" l="1"/>
  <c r="F36" i="1"/>
  <c r="L36" i="1"/>
  <c r="G36" i="1"/>
  <c r="D36" i="1"/>
  <c r="H36" i="1"/>
  <c r="B36" i="1"/>
  <c r="D37" i="1"/>
  <c r="K36" i="1"/>
  <c r="F37" i="1"/>
  <c r="B37" i="1"/>
  <c r="H37" i="1"/>
  <c r="F39" i="1"/>
  <c r="O36" i="1"/>
  <c r="L37" i="1"/>
  <c r="J36" i="1"/>
  <c r="G38" i="1"/>
  <c r="D38" i="1"/>
  <c r="B38" i="1"/>
  <c r="J37" i="1"/>
  <c r="C38" i="1"/>
  <c r="C37" i="1"/>
  <c r="G37" i="1"/>
  <c r="R36" i="1"/>
  <c r="P37" i="1"/>
  <c r="G40" i="1"/>
  <c r="H39" i="1"/>
  <c r="H38" i="1"/>
  <c r="D40" i="1"/>
  <c r="N36" i="1"/>
  <c r="B39" i="1"/>
  <c r="C40" i="1"/>
  <c r="F38" i="1"/>
  <c r="D39" i="1"/>
  <c r="P36" i="1"/>
  <c r="K37" i="1"/>
  <c r="N38" i="1"/>
  <c r="S37" i="1"/>
  <c r="O37" i="1"/>
  <c r="D41" i="1"/>
  <c r="N37" i="1"/>
  <c r="C39" i="1"/>
  <c r="T36" i="1"/>
  <c r="B40" i="1"/>
  <c r="K39" i="1"/>
  <c r="S36" i="1"/>
  <c r="G39" i="1"/>
  <c r="F40" i="1"/>
  <c r="L39" i="1"/>
  <c r="R38" i="1"/>
  <c r="L38" i="1"/>
  <c r="H40" i="1"/>
  <c r="T37" i="1"/>
  <c r="J38" i="1"/>
  <c r="X37" i="1"/>
  <c r="C42" i="1"/>
  <c r="P38" i="1"/>
  <c r="R37" i="1"/>
  <c r="O38" i="1"/>
  <c r="C41" i="1"/>
  <c r="B41" i="1"/>
  <c r="W36" i="1"/>
  <c r="K38" i="1"/>
  <c r="J39" i="1"/>
  <c r="X36" i="1"/>
  <c r="W37" i="1"/>
  <c r="O40" i="1"/>
  <c r="X38" i="1"/>
  <c r="P39" i="1"/>
  <c r="H41" i="1"/>
  <c r="L40" i="1"/>
  <c r="O39" i="1"/>
  <c r="V37" i="1"/>
  <c r="B42" i="1"/>
  <c r="W38" i="1"/>
  <c r="V36" i="1"/>
  <c r="J40" i="1"/>
  <c r="S39" i="1"/>
  <c r="G41" i="1"/>
  <c r="R39" i="1"/>
  <c r="D42" i="1"/>
  <c r="F41" i="1"/>
  <c r="N39" i="1"/>
  <c r="K40" i="1"/>
  <c r="F42" i="1"/>
  <c r="T38" i="1"/>
  <c r="X39" i="1"/>
  <c r="J42" i="1"/>
  <c r="S38" i="1"/>
  <c r="D43" i="1"/>
  <c r="L41" i="1"/>
  <c r="N40" i="1"/>
  <c r="K41" i="1"/>
  <c r="P40" i="1"/>
  <c r="P41" i="1"/>
  <c r="C44" i="1"/>
  <c r="H42" i="1"/>
  <c r="T39" i="1"/>
  <c r="J41" i="1"/>
  <c r="G43" i="1"/>
  <c r="B43" i="1"/>
  <c r="W40" i="1"/>
  <c r="F44" i="1"/>
  <c r="F43" i="1"/>
  <c r="S41" i="1"/>
  <c r="T40" i="1"/>
  <c r="K43" i="1"/>
  <c r="R41" i="1"/>
  <c r="G42" i="1"/>
  <c r="V39" i="1"/>
  <c r="O41" i="1"/>
  <c r="V38" i="1"/>
  <c r="P42" i="1"/>
  <c r="D45" i="1"/>
  <c r="C45" i="1"/>
  <c r="D44" i="1"/>
  <c r="J43" i="1"/>
  <c r="H43" i="1"/>
  <c r="N42" i="1"/>
  <c r="V40" i="1"/>
  <c r="R40" i="1"/>
  <c r="G44" i="1"/>
  <c r="K42" i="1"/>
  <c r="L42" i="1"/>
  <c r="L43" i="1"/>
  <c r="C43" i="1"/>
  <c r="B44" i="1"/>
  <c r="S40" i="1"/>
  <c r="W41" i="1"/>
  <c r="T41" i="1"/>
  <c r="K44" i="1"/>
  <c r="N41" i="1"/>
  <c r="O43" i="1"/>
  <c r="O42" i="1"/>
  <c r="L44" i="1"/>
  <c r="G45" i="1"/>
  <c r="R42" i="1"/>
  <c r="O44" i="1"/>
  <c r="P43" i="1"/>
  <c r="W39" i="1"/>
  <c r="S42" i="1"/>
  <c r="B46" i="1"/>
  <c r="C46" i="1"/>
  <c r="B45" i="1"/>
  <c r="V41" i="1"/>
  <c r="X41" i="1"/>
  <c r="X40" i="1"/>
  <c r="N44" i="1"/>
  <c r="F45" i="1"/>
  <c r="S43" i="1"/>
  <c r="H46" i="1"/>
  <c r="K45" i="1"/>
  <c r="H45" i="1"/>
  <c r="L45" i="1"/>
  <c r="W42" i="1"/>
  <c r="R43" i="1"/>
  <c r="D46" i="1"/>
  <c r="N43" i="1"/>
  <c r="H44" i="1"/>
  <c r="T42" i="1"/>
  <c r="T43" i="1"/>
  <c r="X42" i="1"/>
  <c r="J44" i="1"/>
  <c r="G46" i="1"/>
  <c r="J45" i="1"/>
  <c r="F46" i="1"/>
  <c r="P44" i="1"/>
  <c r="B47" i="1"/>
  <c r="D48" i="1"/>
  <c r="D47" i="1"/>
  <c r="H47" i="1"/>
  <c r="F47" i="1"/>
  <c r="V42" i="1"/>
  <c r="N45" i="1"/>
  <c r="G47" i="1"/>
  <c r="T44" i="1"/>
  <c r="X43" i="1"/>
  <c r="J46" i="1"/>
  <c r="P45" i="1"/>
  <c r="K46" i="1"/>
  <c r="V43" i="1"/>
  <c r="C47" i="1"/>
  <c r="S44" i="1"/>
  <c r="C48" i="1"/>
  <c r="B48" i="1"/>
  <c r="O45" i="1"/>
  <c r="W43" i="1"/>
  <c r="V44" i="1"/>
  <c r="S45" i="1"/>
  <c r="N46" i="1"/>
  <c r="R44" i="1"/>
  <c r="G48" i="1"/>
  <c r="L46" i="1"/>
  <c r="X44" i="1"/>
  <c r="K47" i="1"/>
  <c r="B49" i="1"/>
  <c r="J47" i="1"/>
  <c r="W44" i="1"/>
  <c r="F48" i="1"/>
  <c r="V45" i="1"/>
  <c r="H48" i="1"/>
  <c r="D49" i="1"/>
  <c r="S47" i="1"/>
  <c r="L48" i="1"/>
  <c r="G49" i="1"/>
  <c r="T45" i="1"/>
  <c r="R45" i="1"/>
  <c r="O46" i="1"/>
  <c r="C49" i="1"/>
  <c r="P47" i="1"/>
  <c r="C50" i="1"/>
  <c r="B50" i="1"/>
  <c r="T46" i="1"/>
  <c r="P46" i="1"/>
  <c r="L47" i="1"/>
  <c r="S46" i="1"/>
  <c r="X45" i="1"/>
  <c r="W46" i="1"/>
  <c r="O47" i="1"/>
  <c r="N47" i="1"/>
  <c r="J48" i="1"/>
  <c r="T47" i="1"/>
  <c r="O48" i="1"/>
  <c r="F49" i="1"/>
  <c r="V46" i="1"/>
  <c r="N48" i="1"/>
  <c r="R46" i="1"/>
  <c r="D51" i="1"/>
  <c r="W45" i="1"/>
  <c r="P48" i="1"/>
  <c r="K48" i="1"/>
  <c r="H49" i="1"/>
  <c r="D50" i="1"/>
  <c r="C51" i="1"/>
  <c r="J49" i="1"/>
  <c r="L50" i="1"/>
  <c r="O49" i="1"/>
  <c r="L49" i="1"/>
  <c r="B52" i="1"/>
  <c r="K50" i="1"/>
  <c r="X46" i="1"/>
  <c r="D52" i="1"/>
  <c r="R47" i="1"/>
  <c r="H51" i="1"/>
  <c r="K49" i="1"/>
  <c r="B53" i="1"/>
  <c r="G50" i="1"/>
  <c r="H50" i="1"/>
  <c r="T48" i="1"/>
  <c r="S48" i="1"/>
  <c r="F50" i="1"/>
  <c r="W47" i="1"/>
  <c r="V47" i="1"/>
  <c r="C52" i="1"/>
  <c r="B51" i="1"/>
  <c r="N51" i="1"/>
  <c r="T49" i="1"/>
  <c r="S49" i="1"/>
  <c r="G51" i="1"/>
  <c r="P49" i="1"/>
  <c r="F51" i="1"/>
  <c r="O50" i="1"/>
  <c r="R48" i="1"/>
  <c r="R49" i="1"/>
  <c r="F52" i="1"/>
  <c r="N49" i="1"/>
  <c r="G52" i="1"/>
  <c r="L51" i="1"/>
  <c r="X47" i="1"/>
  <c r="K51" i="1"/>
  <c r="H52" i="1"/>
  <c r="V48" i="1"/>
  <c r="J50" i="1"/>
  <c r="D53" i="1"/>
  <c r="P50" i="1"/>
  <c r="W49" i="1"/>
  <c r="O51" i="1"/>
  <c r="T50" i="1"/>
  <c r="D54" i="1"/>
  <c r="J51" i="1"/>
  <c r="B54" i="1"/>
  <c r="W48" i="1"/>
  <c r="X48" i="1"/>
  <c r="G53" i="1"/>
  <c r="N50" i="1"/>
  <c r="P51" i="1"/>
  <c r="K52" i="1"/>
  <c r="S50" i="1"/>
  <c r="C53" i="1"/>
  <c r="J52" i="1"/>
  <c r="H53" i="1"/>
  <c r="X49" i="1"/>
  <c r="R50" i="1"/>
  <c r="B55" i="1"/>
  <c r="X50" i="1"/>
  <c r="W50" i="1"/>
  <c r="G54" i="1"/>
  <c r="N52" i="1"/>
  <c r="K53" i="1"/>
  <c r="C54" i="1"/>
  <c r="F53" i="1"/>
  <c r="V49" i="1"/>
  <c r="J53" i="1"/>
  <c r="P52" i="1"/>
  <c r="C55" i="1"/>
  <c r="H54" i="1"/>
  <c r="S51" i="1"/>
  <c r="L52" i="1"/>
  <c r="V50" i="1"/>
  <c r="L54" i="1"/>
  <c r="O52" i="1"/>
  <c r="O53" i="1"/>
  <c r="V51" i="1"/>
  <c r="F55" i="1"/>
  <c r="R52" i="1"/>
  <c r="J54" i="1"/>
  <c r="C56" i="1"/>
  <c r="B56" i="1"/>
  <c r="T51" i="1"/>
  <c r="T52" i="1"/>
  <c r="P53" i="1"/>
  <c r="R51" i="1"/>
  <c r="D56" i="1"/>
  <c r="F54" i="1"/>
  <c r="W51" i="1"/>
  <c r="S52" i="1"/>
  <c r="K54" i="1"/>
  <c r="X51" i="1"/>
  <c r="W52" i="1"/>
  <c r="P54" i="1"/>
  <c r="H56" i="1"/>
  <c r="L53" i="1"/>
  <c r="D55" i="1"/>
  <c r="T53" i="1"/>
  <c r="O54" i="1"/>
  <c r="L55" i="1"/>
  <c r="X52" i="1"/>
  <c r="N53" i="1"/>
  <c r="H55" i="1"/>
  <c r="C57" i="1"/>
  <c r="K55" i="1"/>
  <c r="G55" i="1"/>
  <c r="N54" i="1"/>
  <c r="D57" i="1"/>
  <c r="F56" i="1"/>
  <c r="S53" i="1"/>
  <c r="L57" i="1"/>
  <c r="S54" i="1"/>
  <c r="B58" i="1"/>
  <c r="D58" i="1"/>
  <c r="R54" i="1"/>
  <c r="T54" i="1"/>
  <c r="J55" i="1"/>
  <c r="H57" i="1"/>
  <c r="H58" i="1"/>
  <c r="W53" i="1"/>
  <c r="B57" i="1"/>
  <c r="F57" i="1"/>
  <c r="O55" i="1"/>
  <c r="R53" i="1"/>
  <c r="N55" i="1"/>
  <c r="X53" i="1"/>
  <c r="V52" i="1"/>
  <c r="G56" i="1"/>
  <c r="G57" i="1"/>
  <c r="C58" i="1"/>
  <c r="D59" i="1"/>
  <c r="J56" i="1"/>
  <c r="F58" i="1"/>
  <c r="K56" i="1"/>
  <c r="P56" i="1"/>
  <c r="C59" i="1"/>
  <c r="V53" i="1"/>
  <c r="V54" i="1"/>
  <c r="G58" i="1"/>
  <c r="P55" i="1"/>
  <c r="N56" i="1"/>
  <c r="T55" i="1"/>
  <c r="O56" i="1"/>
  <c r="L56" i="1"/>
  <c r="S55" i="1"/>
  <c r="J60" i="1"/>
  <c r="X54" i="1"/>
  <c r="R55" i="1"/>
  <c r="P57" i="1"/>
  <c r="V55" i="1"/>
  <c r="K57" i="1"/>
  <c r="D60" i="1"/>
  <c r="B60" i="1"/>
  <c r="W54" i="1"/>
  <c r="B59" i="1"/>
  <c r="S56" i="1"/>
  <c r="O57" i="1"/>
  <c r="T56" i="1"/>
  <c r="C60" i="1"/>
  <c r="G59" i="1"/>
  <c r="F59" i="1"/>
  <c r="X55" i="1"/>
  <c r="K58" i="1"/>
  <c r="L58" i="1"/>
  <c r="R56" i="1"/>
  <c r="W55" i="1"/>
  <c r="J58" i="1"/>
  <c r="H59" i="1"/>
  <c r="J57" i="1"/>
  <c r="G60" i="1"/>
  <c r="J59" i="1"/>
  <c r="V56" i="1"/>
  <c r="N58" i="1"/>
  <c r="S57" i="1"/>
  <c r="X56" i="1"/>
  <c r="R57" i="1"/>
  <c r="C61" i="1"/>
  <c r="D61" i="1"/>
  <c r="W56" i="1"/>
  <c r="P58" i="1"/>
  <c r="F60" i="1"/>
  <c r="O58" i="1"/>
  <c r="B61" i="1"/>
  <c r="H60" i="1"/>
  <c r="K59" i="1"/>
  <c r="T57" i="1"/>
  <c r="N57" i="1"/>
  <c r="V57" i="1"/>
  <c r="H61" i="1"/>
  <c r="W57" i="1"/>
  <c r="K60" i="1"/>
  <c r="N59" i="1"/>
  <c r="P59" i="1"/>
  <c r="T58" i="1"/>
  <c r="F61" i="1"/>
  <c r="L59" i="1"/>
  <c r="C62" i="1"/>
  <c r="O59" i="1"/>
  <c r="D62" i="1"/>
  <c r="G61" i="1"/>
  <c r="B62" i="1"/>
  <c r="R58" i="1"/>
  <c r="X57" i="1"/>
  <c r="V58" i="1"/>
  <c r="H62" i="1"/>
  <c r="J61" i="1"/>
  <c r="S58" i="1"/>
  <c r="O61" i="1"/>
  <c r="P60" i="1"/>
  <c r="B63" i="1"/>
  <c r="G62" i="1"/>
  <c r="L61" i="1"/>
  <c r="T59" i="1"/>
  <c r="S59" i="1"/>
  <c r="F62" i="1"/>
  <c r="W58" i="1"/>
  <c r="X58" i="1"/>
  <c r="C63" i="1"/>
  <c r="L60" i="1"/>
  <c r="D63" i="1"/>
  <c r="K61" i="1"/>
  <c r="T60" i="1"/>
  <c r="G63" i="1"/>
  <c r="P61" i="1"/>
  <c r="H63" i="1"/>
  <c r="W59" i="1"/>
  <c r="D64" i="1"/>
  <c r="K62" i="1"/>
  <c r="N60" i="1"/>
  <c r="S60" i="1"/>
  <c r="R60" i="1"/>
  <c r="R59" i="1"/>
  <c r="N61" i="1"/>
  <c r="W60" i="1"/>
  <c r="V59" i="1"/>
  <c r="J62" i="1"/>
  <c r="F63" i="1"/>
  <c r="B64" i="1"/>
  <c r="O60" i="1"/>
  <c r="C64" i="1"/>
  <c r="F65" i="1"/>
  <c r="R61" i="1"/>
  <c r="J63" i="1"/>
  <c r="X59" i="1"/>
  <c r="L63" i="1"/>
  <c r="H64" i="1"/>
  <c r="N62" i="1"/>
  <c r="V60" i="1"/>
  <c r="D65" i="1"/>
  <c r="X60" i="1"/>
  <c r="C65" i="1"/>
  <c r="G64" i="1"/>
  <c r="L62" i="1"/>
  <c r="B65" i="1"/>
  <c r="K63" i="1"/>
  <c r="O62" i="1"/>
  <c r="P62" i="1"/>
  <c r="G65" i="1"/>
  <c r="X61" i="1"/>
  <c r="N63" i="1"/>
  <c r="D66" i="1"/>
  <c r="B66" i="1"/>
  <c r="O63" i="1"/>
  <c r="F64" i="1"/>
  <c r="H65" i="1"/>
  <c r="T61" i="1"/>
  <c r="R62" i="1"/>
  <c r="C66" i="1"/>
  <c r="W61" i="1"/>
  <c r="L64" i="1"/>
  <c r="V61" i="1"/>
  <c r="S62" i="1"/>
  <c r="K64" i="1"/>
  <c r="T62" i="1"/>
  <c r="R63" i="1"/>
  <c r="L65" i="1"/>
  <c r="J64" i="1"/>
  <c r="S61" i="1"/>
  <c r="S63" i="1"/>
  <c r="W62" i="1"/>
  <c r="O64" i="1"/>
  <c r="P64" i="1"/>
  <c r="P63" i="1"/>
  <c r="F66" i="1"/>
  <c r="X62" i="1"/>
  <c r="T63" i="1"/>
  <c r="K65" i="1"/>
  <c r="X63" i="1"/>
  <c r="S64" i="1"/>
  <c r="O65" i="1"/>
  <c r="H66" i="1"/>
  <c r="R64" i="1"/>
  <c r="G66" i="1"/>
  <c r="J65" i="1"/>
  <c r="L66" i="1"/>
  <c r="V62" i="1"/>
  <c r="N64" i="1"/>
  <c r="N65" i="1"/>
  <c r="T66" i="1"/>
  <c r="K66" i="1"/>
  <c r="T64" i="1"/>
  <c r="N66" i="1"/>
  <c r="T65" i="1"/>
  <c r="S65" i="1"/>
  <c r="W63" i="1"/>
  <c r="P65" i="1"/>
  <c r="X64" i="1"/>
  <c r="W64" i="1"/>
  <c r="V64" i="1"/>
  <c r="J66" i="1"/>
  <c r="V66" i="1"/>
  <c r="V63" i="1"/>
  <c r="W65" i="1"/>
  <c r="R66" i="1"/>
  <c r="O66" i="1"/>
  <c r="P66" i="1"/>
  <c r="X65" i="1"/>
  <c r="V65" i="1"/>
  <c r="S66" i="1"/>
  <c r="R65" i="1"/>
  <c r="X66" i="1"/>
  <c r="V3" i="1"/>
  <c r="W3" i="1"/>
  <c r="X3" i="1"/>
  <c r="T3" i="1"/>
  <c r="L3" i="1"/>
  <c r="S3" i="1"/>
  <c r="K3" i="1"/>
  <c r="J3" i="1"/>
  <c r="L4" i="1"/>
  <c r="R3" i="1"/>
  <c r="J7" i="1"/>
  <c r="N4" i="1"/>
  <c r="J5" i="1"/>
  <c r="O3" i="1"/>
  <c r="L5" i="1"/>
  <c r="J4" i="1"/>
  <c r="N3" i="1"/>
  <c r="K4" i="1"/>
  <c r="P3" i="1"/>
  <c r="R4" i="1"/>
  <c r="K5" i="1"/>
  <c r="P4" i="1"/>
  <c r="S4" i="1"/>
  <c r="L6" i="1"/>
  <c r="S5" i="1"/>
  <c r="J6" i="1"/>
  <c r="X4" i="1"/>
  <c r="O5" i="1"/>
  <c r="W4" i="1"/>
  <c r="N5" i="1"/>
  <c r="P5" i="1"/>
  <c r="K6" i="1"/>
  <c r="T5" i="1"/>
  <c r="R5" i="1"/>
  <c r="O4" i="1"/>
  <c r="N7" i="1"/>
  <c r="X5" i="1"/>
  <c r="V4" i="1"/>
  <c r="T4" i="1"/>
  <c r="J8" i="1"/>
  <c r="P6" i="1"/>
  <c r="R6" i="1"/>
  <c r="K7" i="1"/>
  <c r="W5" i="1"/>
  <c r="N6" i="1"/>
  <c r="T6" i="1"/>
  <c r="S6" i="1"/>
  <c r="O6" i="1"/>
  <c r="V5" i="1"/>
  <c r="P8" i="1"/>
  <c r="N8" i="1"/>
  <c r="X6" i="1"/>
  <c r="W6" i="1"/>
  <c r="T7" i="1"/>
  <c r="V6" i="1"/>
  <c r="L7" i="1"/>
  <c r="S7" i="1"/>
  <c r="O8" i="1"/>
  <c r="L8" i="1"/>
  <c r="T8" i="1"/>
  <c r="R7" i="1"/>
  <c r="P7" i="1"/>
  <c r="J9" i="1"/>
  <c r="P9" i="1"/>
  <c r="V7" i="1"/>
  <c r="O7" i="1"/>
  <c r="K8" i="1"/>
  <c r="K9" i="1"/>
  <c r="O9" i="1"/>
  <c r="S9" i="1"/>
  <c r="O10" i="1"/>
  <c r="X8" i="1"/>
  <c r="N9" i="1"/>
  <c r="K10" i="1"/>
  <c r="S8" i="1"/>
  <c r="P10" i="1"/>
  <c r="R9" i="1"/>
  <c r="X7" i="1"/>
  <c r="L9" i="1"/>
  <c r="R8" i="1"/>
  <c r="N10" i="1"/>
  <c r="W7" i="1"/>
  <c r="L10" i="1"/>
  <c r="W10" i="1"/>
  <c r="P11" i="1"/>
  <c r="N11" i="1"/>
  <c r="K11" i="1"/>
  <c r="V8" i="1"/>
  <c r="L11" i="1"/>
  <c r="S10" i="1"/>
  <c r="X9" i="1"/>
  <c r="W11" i="1"/>
  <c r="S11" i="1"/>
  <c r="O12" i="1"/>
  <c r="O11" i="1"/>
  <c r="K12" i="1"/>
  <c r="J12" i="1"/>
  <c r="T10" i="1"/>
  <c r="W8" i="1"/>
  <c r="W9" i="1"/>
  <c r="N12" i="1"/>
  <c r="J10" i="1"/>
  <c r="T9" i="1"/>
  <c r="R10" i="1"/>
  <c r="J11" i="1"/>
  <c r="X10" i="1"/>
  <c r="V9" i="1"/>
  <c r="P12" i="1"/>
  <c r="J13" i="1"/>
  <c r="T12" i="1"/>
  <c r="V10" i="1"/>
  <c r="P13" i="1"/>
  <c r="R11" i="1"/>
  <c r="L14" i="1"/>
  <c r="L12" i="1"/>
  <c r="N13" i="1"/>
  <c r="T11" i="1"/>
  <c r="R12" i="1"/>
  <c r="X11" i="1"/>
  <c r="P14" i="1"/>
  <c r="S12" i="1"/>
  <c r="J14" i="1"/>
  <c r="L13" i="1"/>
  <c r="O13" i="1"/>
  <c r="K13" i="1"/>
  <c r="J15" i="1"/>
  <c r="R13" i="1"/>
  <c r="S13" i="1"/>
  <c r="W12" i="1"/>
  <c r="O14" i="1"/>
  <c r="N15" i="1"/>
  <c r="P15" i="1"/>
  <c r="N14" i="1"/>
  <c r="V13" i="1"/>
  <c r="W13" i="1"/>
  <c r="X12" i="1"/>
  <c r="L15" i="1"/>
  <c r="N16" i="1"/>
  <c r="S14" i="1"/>
  <c r="T13" i="1"/>
  <c r="K14" i="1"/>
  <c r="P16" i="1"/>
  <c r="L17" i="1"/>
  <c r="X14" i="1"/>
  <c r="W14" i="1"/>
  <c r="V12" i="1"/>
  <c r="V11" i="1"/>
  <c r="J16" i="1"/>
  <c r="T14" i="1"/>
  <c r="X13" i="1"/>
  <c r="R14" i="1"/>
  <c r="O15" i="1"/>
  <c r="R18" i="1"/>
  <c r="R15" i="1"/>
  <c r="V15" i="1"/>
  <c r="O17" i="1"/>
  <c r="K15" i="1"/>
  <c r="K16" i="1"/>
  <c r="L16" i="1"/>
  <c r="O16" i="1"/>
  <c r="P17" i="1"/>
  <c r="W15" i="1"/>
  <c r="T15" i="1"/>
  <c r="S15" i="1"/>
  <c r="V14" i="1"/>
  <c r="S16" i="1"/>
  <c r="T16" i="1"/>
  <c r="X15" i="1"/>
  <c r="X16" i="1"/>
  <c r="O18" i="1"/>
  <c r="W16" i="1"/>
  <c r="J17" i="1"/>
  <c r="S17" i="1"/>
  <c r="R16" i="1"/>
  <c r="N17" i="1"/>
  <c r="P19" i="1"/>
  <c r="O19" i="1"/>
  <c r="P18" i="1"/>
  <c r="S18" i="1"/>
  <c r="T18" i="1"/>
  <c r="R17" i="1"/>
  <c r="N19" i="1"/>
  <c r="J19" i="1"/>
  <c r="L18" i="1"/>
  <c r="K18" i="1"/>
  <c r="J18" i="1"/>
  <c r="K17" i="1"/>
  <c r="N18" i="1"/>
  <c r="K19" i="1"/>
  <c r="W17" i="1"/>
  <c r="V17" i="1"/>
  <c r="J20" i="1"/>
  <c r="L21" i="1"/>
  <c r="X18" i="1"/>
  <c r="W18" i="1"/>
  <c r="V16" i="1"/>
  <c r="T17" i="1"/>
  <c r="L20" i="1"/>
  <c r="L19" i="1"/>
  <c r="K20" i="1"/>
  <c r="O20" i="1"/>
  <c r="V18" i="1"/>
  <c r="X17" i="1"/>
  <c r="N20" i="1"/>
  <c r="K22" i="1"/>
  <c r="R20" i="1"/>
  <c r="K21" i="1"/>
  <c r="S19" i="1"/>
  <c r="N21" i="1"/>
  <c r="J21" i="1"/>
  <c r="X19" i="1"/>
  <c r="T19" i="1"/>
  <c r="O22" i="1"/>
  <c r="P22" i="1"/>
  <c r="P20" i="1"/>
  <c r="N22" i="1"/>
  <c r="P21" i="1"/>
  <c r="V19" i="1"/>
  <c r="T20" i="1"/>
  <c r="O21" i="1"/>
  <c r="V20" i="1"/>
  <c r="X20" i="1"/>
  <c r="R19" i="1"/>
  <c r="W21" i="1"/>
  <c r="W22" i="1"/>
  <c r="W19" i="1"/>
  <c r="R21" i="1"/>
  <c r="S20" i="1"/>
  <c r="P23" i="1"/>
  <c r="S22" i="1"/>
  <c r="J22" i="1"/>
  <c r="J23" i="1"/>
  <c r="W20" i="1"/>
  <c r="N23" i="1"/>
  <c r="L22" i="1"/>
  <c r="R22" i="1"/>
  <c r="S21" i="1"/>
  <c r="T21" i="1"/>
  <c r="V21" i="1"/>
  <c r="X21" i="1"/>
  <c r="O23" i="1"/>
  <c r="O24" i="1"/>
  <c r="T22" i="1"/>
  <c r="X23" i="1"/>
  <c r="P25" i="1"/>
  <c r="K23" i="1"/>
  <c r="T24" i="1"/>
  <c r="J24" i="1"/>
  <c r="V22" i="1"/>
  <c r="X22" i="1"/>
  <c r="W23" i="1"/>
  <c r="N25" i="1"/>
  <c r="R23" i="1"/>
  <c r="K24" i="1"/>
  <c r="L23" i="1"/>
  <c r="N24" i="1"/>
  <c r="O25" i="1"/>
  <c r="K25" i="1"/>
  <c r="W25" i="1"/>
  <c r="S25" i="1"/>
  <c r="S23" i="1"/>
  <c r="V23" i="1"/>
  <c r="J25" i="1"/>
  <c r="L25" i="1"/>
  <c r="P24" i="1"/>
  <c r="V24" i="1"/>
  <c r="R25" i="1"/>
  <c r="T23" i="1"/>
  <c r="R24" i="1"/>
  <c r="K26" i="1"/>
  <c r="L24" i="1"/>
  <c r="P27" i="1"/>
  <c r="X24" i="1"/>
  <c r="T25" i="1"/>
  <c r="S24" i="1"/>
  <c r="W24" i="1"/>
  <c r="O26" i="1"/>
  <c r="N26" i="1"/>
  <c r="O27" i="1"/>
  <c r="J27" i="1"/>
  <c r="L26" i="1"/>
  <c r="X25" i="1"/>
  <c r="K27" i="1"/>
  <c r="S27" i="1"/>
  <c r="J28" i="1"/>
  <c r="R27" i="1"/>
  <c r="X26" i="1"/>
  <c r="P26" i="1"/>
  <c r="V25" i="1"/>
  <c r="L28" i="1"/>
  <c r="J26" i="1"/>
  <c r="N27" i="1"/>
  <c r="K28" i="1"/>
  <c r="R26" i="1"/>
  <c r="L27" i="1"/>
  <c r="W26" i="1"/>
  <c r="T26" i="1"/>
  <c r="O28" i="1"/>
  <c r="V26" i="1"/>
  <c r="J29" i="1"/>
  <c r="T28" i="1"/>
  <c r="S26" i="1"/>
  <c r="P28" i="1"/>
  <c r="P29" i="1"/>
  <c r="S28" i="1"/>
  <c r="N29" i="1"/>
  <c r="N28" i="1"/>
  <c r="X27" i="1"/>
  <c r="O29" i="1"/>
  <c r="K29" i="1"/>
  <c r="T27" i="1"/>
  <c r="R30" i="1"/>
  <c r="R28" i="1"/>
  <c r="P30" i="1"/>
  <c r="O30" i="1"/>
  <c r="S29" i="1"/>
  <c r="L29" i="1"/>
  <c r="R29" i="1"/>
  <c r="X28" i="1"/>
  <c r="J30" i="1"/>
  <c r="V27" i="1"/>
  <c r="K30" i="1"/>
  <c r="W27" i="1"/>
  <c r="S30" i="1"/>
  <c r="T29" i="1"/>
  <c r="W29" i="1"/>
  <c r="N30" i="1"/>
  <c r="T30" i="1"/>
  <c r="V29" i="1"/>
  <c r="X29" i="1"/>
  <c r="V28" i="1"/>
  <c r="W28" i="1"/>
  <c r="N31" i="1"/>
  <c r="P31" i="1"/>
  <c r="L30" i="1"/>
  <c r="O31" i="1"/>
  <c r="K31" i="1"/>
  <c r="V30" i="1"/>
  <c r="X30" i="1"/>
  <c r="L31" i="1"/>
  <c r="J31" i="1"/>
  <c r="P32" i="1"/>
  <c r="T31" i="1"/>
  <c r="S31" i="1"/>
  <c r="P33" i="1"/>
  <c r="W31" i="1"/>
  <c r="V31" i="1"/>
  <c r="J33" i="1"/>
  <c r="J32" i="1"/>
  <c r="K32" i="1"/>
  <c r="X31" i="1"/>
  <c r="S32" i="1"/>
  <c r="R32" i="1"/>
  <c r="L32" i="1"/>
  <c r="W30" i="1"/>
  <c r="W32" i="1"/>
  <c r="T32" i="1"/>
  <c r="T33" i="1"/>
  <c r="N32" i="1"/>
  <c r="O32" i="1"/>
  <c r="O33" i="1"/>
  <c r="N33" i="1"/>
  <c r="L33" i="1"/>
  <c r="R31" i="1"/>
  <c r="S33" i="1"/>
  <c r="K33" i="1"/>
  <c r="R33" i="1"/>
  <c r="X32" i="1"/>
  <c r="V32" i="1"/>
  <c r="W33" i="1"/>
  <c r="X33" i="1"/>
  <c r="V33" i="1"/>
  <c r="L367" i="4" l="1"/>
  <c r="T367" i="4"/>
  <c r="P367" i="4"/>
  <c r="W66" i="1" s="1"/>
</calcChain>
</file>

<file path=xl/comments1.xml><?xml version="1.0" encoding="utf-8"?>
<comments xmlns="http://schemas.openxmlformats.org/spreadsheetml/2006/main">
  <authors>
    <author>Internet Hansel</author>
  </authors>
  <commentList>
    <comment ref="E1" authorId="0" shapeId="0">
      <text>
        <r>
          <rPr>
            <b/>
            <sz val="9"/>
            <color indexed="81"/>
            <rFont val="Segoe UI"/>
            <family val="2"/>
          </rPr>
          <t>Internet Hansel:</t>
        </r>
        <r>
          <rPr>
            <sz val="9"/>
            <color indexed="81"/>
            <rFont val="Segoe UI"/>
            <family val="2"/>
          </rPr>
          <t xml:space="preserve">
Das ändern des Datums setzt den Kalender und in der Tabelle "Daten" auf das eingegebene Anfangsdatum.
Danach müssen die Einträge in der Tabelle "Daten" (Spalte 3 -5 ) dem Datum angepasst werden.
Die Feiertage werden automatisch in der Tabelle "Feiertage"(ist ausgeblendet) berechnet und in den Kalender Eingetragen.
Alle Tabellen sind für die Eingabe gesperrt.
Geändert werden kann nur im Kalender das Startdatum und die Einträge der Spalten 3 - h5 in der Tabelle "Daten"</t>
        </r>
      </text>
    </comment>
    <comment ref="K1" authorId="0" shapeId="0">
      <text>
        <r>
          <rPr>
            <b/>
            <sz val="9"/>
            <color indexed="81"/>
            <rFont val="Segoe UI"/>
            <family val="2"/>
          </rPr>
          <t>Bezirkswahl
0= Alle Bezirke
1 = Bezirk 1
2 = Bezirk 3
3 = Bezirk 3
4 = Bezirk 4</t>
        </r>
      </text>
    </comment>
  </commentList>
</comments>
</file>

<file path=xl/comments2.xml><?xml version="1.0" encoding="utf-8"?>
<comments xmlns="http://schemas.openxmlformats.org/spreadsheetml/2006/main">
  <authors>
    <author>Internet Hansel</author>
  </authors>
  <commentList>
    <comment ref="C1" authorId="0" shapeId="0">
      <text>
        <r>
          <rPr>
            <b/>
            <sz val="9"/>
            <color indexed="81"/>
            <rFont val="Segoe UI"/>
            <family val="2"/>
          </rPr>
          <t>Internet Hansel:</t>
        </r>
        <r>
          <rPr>
            <sz val="9"/>
            <color indexed="81"/>
            <rFont val="Segoe UI"/>
            <family val="2"/>
          </rPr>
          <t xml:space="preserve">
Alle Änderungen in den Spalten 3 -5 werden automatisch in die
 Spalten 7 -21 übernommen
</t>
        </r>
      </text>
    </comment>
    <comment ref="W3" authorId="0" shapeId="0">
      <text>
        <r>
          <rPr>
            <b/>
            <sz val="9"/>
            <color indexed="81"/>
            <rFont val="Segoe UI"/>
            <family val="2"/>
          </rPr>
          <t>Internet Hansel:</t>
        </r>
        <r>
          <rPr>
            <sz val="9"/>
            <color indexed="81"/>
            <rFont val="Segoe UI"/>
            <family val="2"/>
          </rPr>
          <t xml:space="preserve">
Einträge für das hervorheben der Einträge im Kalender</t>
        </r>
      </text>
    </comment>
    <comment ref="AA3" authorId="0" shapeId="0">
      <text>
        <r>
          <rPr>
            <b/>
            <sz val="9"/>
            <color indexed="81"/>
            <rFont val="Segoe UI"/>
            <family val="2"/>
          </rPr>
          <t>Internet Hansel:</t>
        </r>
        <r>
          <rPr>
            <sz val="9"/>
            <color indexed="81"/>
            <rFont val="Segoe UI"/>
            <family val="2"/>
          </rPr>
          <t xml:space="preserve">
Einträge für das hervorheben der Einträge im Kalender</t>
        </r>
      </text>
    </comment>
  </commentList>
</comments>
</file>

<file path=xl/sharedStrings.xml><?xml version="1.0" encoding="utf-8"?>
<sst xmlns="http://schemas.openxmlformats.org/spreadsheetml/2006/main" count="658" uniqueCount="160">
  <si>
    <t>Bestellung der gelben Tonne:</t>
  </si>
  <si>
    <t>Fa. Meinhardt</t>
  </si>
  <si>
    <t>Tel. 0800 5889720</t>
  </si>
  <si>
    <t>Sondermüll</t>
  </si>
  <si>
    <t>Sondermüll SO(einmal im Mont)</t>
  </si>
  <si>
    <t>Abfallberatung Sperrmüllanmeldung</t>
  </si>
  <si>
    <t>Tonnen An, Ab-und Ummeldung</t>
  </si>
  <si>
    <t>Fr</t>
  </si>
  <si>
    <t>08:00 - 16:00</t>
  </si>
  <si>
    <t>Sprechzeiten:</t>
  </si>
  <si>
    <t>im Wechsel einmal pro Monat</t>
  </si>
  <si>
    <t>Montags und Samstag</t>
  </si>
  <si>
    <t>Sa</t>
  </si>
  <si>
    <t>Mo</t>
  </si>
  <si>
    <t>09:45 - 11:45</t>
  </si>
  <si>
    <t>Wertstoffhof am Südpark</t>
  </si>
  <si>
    <t>10:15 - 12:45</t>
  </si>
  <si>
    <t>Schlossplatz</t>
  </si>
  <si>
    <t>Do</t>
  </si>
  <si>
    <t>08:00 - 12:00</t>
  </si>
  <si>
    <t>14:00 - 19:30</t>
  </si>
  <si>
    <t>09:00 - 16:30</t>
  </si>
  <si>
    <t>Nördlich der Bahnlinie</t>
  </si>
  <si>
    <t>Südlich der Bahnlinie</t>
  </si>
  <si>
    <t>SO</t>
  </si>
  <si>
    <t>B1</t>
  </si>
  <si>
    <t>B2</t>
  </si>
  <si>
    <t>B3</t>
  </si>
  <si>
    <t>B4</t>
  </si>
  <si>
    <t>Dat</t>
  </si>
  <si>
    <t>wt</t>
  </si>
  <si>
    <t>Feiertage</t>
  </si>
  <si>
    <t>Karfreitag</t>
  </si>
  <si>
    <t>Ostersonntag</t>
  </si>
  <si>
    <t>Ostermontag</t>
  </si>
  <si>
    <t>Christi Himmelfahrt</t>
  </si>
  <si>
    <t>Pfingstsonntag</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</si>
  <si>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</si>
  <si>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</si>
  <si>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</si>
  <si>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</si>
  <si>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</si>
  <si>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</si>
  <si>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</si>
  <si>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</si>
  <si>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</si>
  <si>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</si>
  <si>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</si>
  <si>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</si>
  <si>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</si>
  <si>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</si>
  <si>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</si>
  <si>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</si>
  <si>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Feiertage/ besondere Tage im Jahr</t>
  </si>
  <si>
    <t>BW</t>
  </si>
  <si>
    <t>BY</t>
  </si>
  <si>
    <t>BE</t>
  </si>
  <si>
    <t>HB</t>
  </si>
  <si>
    <t>HH</t>
  </si>
  <si>
    <t>HE</t>
  </si>
  <si>
    <t>MV</t>
  </si>
  <si>
    <t>NI</t>
  </si>
  <si>
    <t>NW</t>
  </si>
  <si>
    <t>RP</t>
  </si>
  <si>
    <t>SL</t>
  </si>
  <si>
    <t>SN</t>
  </si>
  <si>
    <t>ST</t>
  </si>
  <si>
    <t>SH</t>
  </si>
  <si>
    <t>TH</t>
  </si>
  <si>
    <t>Formatierung</t>
  </si>
  <si>
    <t>Wert</t>
  </si>
  <si>
    <t>Bedeutung</t>
  </si>
  <si>
    <t>Neujahr</t>
  </si>
  <si>
    <t>Ist im gesamten Bundesland Feiertag</t>
  </si>
  <si>
    <t>Pfingsmontag</t>
  </si>
  <si>
    <t>Frohenleichnahm</t>
  </si>
  <si>
    <t>Tag der deutschen Einheit</t>
  </si>
  <si>
    <t>B3_P</t>
  </si>
  <si>
    <t>B4_P</t>
  </si>
  <si>
    <t>GT</t>
  </si>
  <si>
    <t>B1_W</t>
  </si>
  <si>
    <t>B2_W</t>
  </si>
  <si>
    <t>B3_W</t>
  </si>
  <si>
    <t>B4_W</t>
  </si>
  <si>
    <t>B1_G</t>
  </si>
  <si>
    <t>B2_G</t>
  </si>
  <si>
    <t>B3_G</t>
  </si>
  <si>
    <t>B4_G</t>
  </si>
  <si>
    <t>B1_R</t>
  </si>
  <si>
    <t>B2_R</t>
  </si>
  <si>
    <t>B3_R</t>
  </si>
  <si>
    <t>B4_R</t>
  </si>
  <si>
    <t>B1_B</t>
  </si>
  <si>
    <t>B2_B</t>
  </si>
  <si>
    <t>B3_B</t>
  </si>
  <si>
    <t>B4_B</t>
  </si>
  <si>
    <t>B3_4W</t>
  </si>
  <si>
    <t>B4_4W</t>
  </si>
  <si>
    <t>B1_4W</t>
  </si>
  <si>
    <t>B2_4W</t>
  </si>
  <si>
    <t>B1_P</t>
  </si>
  <si>
    <t>B2_P</t>
  </si>
  <si>
    <t>Gartenabfälle(B1_G  -  B4_G)</t>
  </si>
  <si>
    <t>Papiertonne(B1_P - B4_P)</t>
  </si>
  <si>
    <t>Gelbersack Gelbe Tonne(GT)</t>
  </si>
  <si>
    <t>Mi geschlossen</t>
  </si>
  <si>
    <t>Sperrmüll u. kompostierbare Gartenabfälle
 (nur Kleinmengen) am Wertstoffhof</t>
  </si>
  <si>
    <t>Tel. 0800 5892430</t>
  </si>
  <si>
    <t>1.Weihnachtsfeiertag</t>
  </si>
  <si>
    <t>2.Weihnachtsfeiertag</t>
  </si>
  <si>
    <t>Mo-Do 08:00 - 16:00 Uhr</t>
  </si>
  <si>
    <t>Fr.       08:00 - 14:00 Uhr</t>
  </si>
  <si>
    <t>Mo 12:00- 14:00</t>
  </si>
  <si>
    <t>Zellen hervorheben</t>
  </si>
  <si>
    <t>Restmüll B1_R - B4_R Nördlich BL</t>
  </si>
  <si>
    <t>Restmüll B3_R - B4_R Südlich BL</t>
  </si>
  <si>
    <t>Nach Auswahl werden die Zellen Orange hinterlegt.
1 ist ohne Orange</t>
  </si>
  <si>
    <t>Abfuhrkalender ab</t>
  </si>
  <si>
    <t>B11</t>
  </si>
  <si>
    <t>B12</t>
  </si>
  <si>
    <t>B13</t>
  </si>
  <si>
    <t>B21</t>
  </si>
  <si>
    <t>B22</t>
  </si>
  <si>
    <t>B23</t>
  </si>
  <si>
    <t>Spalte 1</t>
  </si>
  <si>
    <t>Spalte 2</t>
  </si>
  <si>
    <t>Spalte 3</t>
  </si>
  <si>
    <t>B31</t>
  </si>
  <si>
    <t>B32</t>
  </si>
  <si>
    <t>B33</t>
  </si>
  <si>
    <t>Alle Bezirke</t>
  </si>
  <si>
    <t>Filter auf Bezirk</t>
  </si>
  <si>
    <t>Stadt Kelsterbach Abfallberatung</t>
  </si>
  <si>
    <t>FES</t>
  </si>
  <si>
    <t>Bezirk  1</t>
  </si>
  <si>
    <t>Bezirk 2</t>
  </si>
  <si>
    <t>Bezirk 3</t>
  </si>
  <si>
    <t>Bezirk  4</t>
  </si>
  <si>
    <t>B3_R4w</t>
  </si>
  <si>
    <t>B4_R4w</t>
  </si>
  <si>
    <t>B1_R4w</t>
  </si>
  <si>
    <t>B2_R4w</t>
  </si>
  <si>
    <t>GT 1,3,4</t>
  </si>
  <si>
    <t>GT 2</t>
  </si>
  <si>
    <t>Gt</t>
  </si>
  <si>
    <t>B1_S</t>
  </si>
  <si>
    <t>B2_S</t>
  </si>
  <si>
    <t>B3_S</t>
  </si>
  <si>
    <t>B4_S</t>
  </si>
  <si>
    <t>Biotonne(B1_B - B4_B</t>
  </si>
  <si>
    <t>Sperrmüll: B1_S - B4_S</t>
  </si>
  <si>
    <t xml:space="preserve">B1_R4w - B4_R4w/ </t>
  </si>
  <si>
    <t>vierwöchenlicher Abfuhr(roter Deckel/Aufkleber</t>
  </si>
  <si>
    <t xml:space="preserve"> Anmeldung sätestens mittwochs in der vorangegangen Woche</t>
  </si>
  <si>
    <t>Spalte3</t>
  </si>
  <si>
    <t>Spalte4</t>
  </si>
  <si>
    <t>Spalte5</t>
  </si>
  <si>
    <t>Vorschläge für Spalte 3 - 5</t>
  </si>
  <si>
    <t>Tag der Arbeit</t>
  </si>
  <si>
    <t>Farbe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</si>
</sst>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dd/ddd"/>
    <numFmt numFmtId="165" formatCode="ddd/dd/mm/\y\y"/>
    <numFmt numFmtId="166" formatCode="ddd/dd/mm/yy"/>
    <numFmt numFmtId="167" formatCode="mmmm"/>
    <numFmt numFmtId="168" formatCode=";;;"/>
  </numFmts>
  <fonts count="25" x14ac:knownFonts="1">
    <font>
      <sz val="10"/>
      <color rgb="FF000000"/>
      <name val="Times New Roman"/>
      <charset val="204"/>
    </font>
    <font>
      <sz val="10"/>
      <color rgb="FF000000"/>
      <name val="Times New Roman"/>
      <family val="1"/>
    </font>
    <font>
      <sz val="9"/>
      <color rgb="FF000000"/>
      <name val="Times New Roman"/>
      <family val="1"/>
    </font>
    <font>
      <b/>
      <sz val="10"/>
      <color rgb="FF000000"/>
      <name val="Times New Roman"/>
      <family val="1"/>
    </font>
    <font>
      <sz val="10"/>
      <color theme="1"/>
      <name val="Arial"/>
      <family val="2"/>
    </font>
    <font>
      <b/>
      <sz val="10"/>
      <color theme="1"/>
      <name val="Arial"/>
      <family val="2"/>
    </font>
    <font>
      <b/>
      <sz val="10"/>
      <color rgb="FFFF0000"/>
      <name val="Arial"/>
      <family val="2"/>
    </font>
    <font>
      <b/>
      <sz val="10"/>
      <color theme="1" tint="4.9989318521683403E-2"/>
      <name val="Arial"/>
      <family val="2"/>
    </font>
    <font>
      <sz val="10"/>
      <color rgb="FFFF0000"/>
      <name val="Arial"/>
      <family val="2"/>
    </font>
    <font>
      <sz val="9"/>
      <color rgb="FF000000"/>
      <name val="Calibri"/>
      <family val="2"/>
      <scheme val="minor"/>
    </font>
    <font>
      <sz val="8"/>
      <color rgb="FF000000"/>
      <name val="Calibri"/>
      <family val="2"/>
      <scheme val="minor"/>
    </font>
    <font>
      <sz val="16"/>
      <color rgb="FF000000"/>
      <name val="Calibri"/>
      <family val="2"/>
      <scheme val="minor"/>
    </font>
    <font>
      <b/>
      <sz val="10"/>
      <color rgb="FF000000"/>
      <name val="Calibri"/>
      <family val="2"/>
      <scheme val="minor"/>
    </font>
    <font>
      <b/>
      <sz val="9"/>
      <name val="Calibri"/>
      <family val="2"/>
      <scheme val="minor"/>
    </font>
    <font>
      <b/>
      <sz val="9"/>
      <color rgb="FF231F20"/>
      <name val="Calibri"/>
      <family val="2"/>
      <scheme val="minor"/>
    </font>
    <font>
      <sz val="9"/>
      <color theme="3" tint="0.39997558519241921"/>
      <name val="Calibri"/>
      <family val="2"/>
      <scheme val="minor"/>
    </font>
    <font>
      <sz val="8"/>
      <name val="Calibri"/>
      <family val="2"/>
      <scheme val="minor"/>
    </font>
    <font>
      <sz val="9"/>
      <name val="Calibri"/>
      <family val="2"/>
      <scheme val="minor"/>
    </font>
    <font>
      <b/>
      <sz val="8"/>
      <color rgb="FF000000"/>
      <name val="Calibri"/>
      <family val="2"/>
      <scheme val="minor"/>
    </font>
    <font>
      <b/>
      <sz val="9"/>
      <color rgb="FF000000"/>
      <name val="Calibri"/>
      <family val="2"/>
      <scheme val="minor"/>
    </font>
    <font>
      <sz val="14"/>
      <color rgb="FF000000"/>
      <name val="Calibri"/>
      <family val="2"/>
      <scheme val="minor"/>
    </font>
    <font>
      <sz val="9"/>
      <color indexed="81"/>
      <name val="Segoe UI"/>
      <family val="2"/>
    </font>
    <font>
      <b/>
      <sz val="9"/>
      <color indexed="81"/>
      <name val="Segoe UI"/>
      <family val="2"/>
    </font>
    <font>
      <u/>
      <sz val="10"/>
      <color theme="10"/>
      <name val="Times New Roman"/>
      <family val="1"/>
    </font>
    <font>
      <u/>
      <sz val="8"/>
      <color theme="10"/>
      <name val="Times New Roman"/>
      <family val="1"/>
    </font>
  </fonts>
  <fills count="1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theme="8" tint="0.79998168889431442"/>
        <bgColor indexed="64"/>
      </patternFill>
    </fill>
    <fill>
      <patternFill patternType="solid">
        <fgColor rgb="FFFFFF66"/>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5" tint="0.39997558519241921"/>
        <bgColor indexed="64"/>
      </patternFill>
    </fill>
    <fill>
      <patternFill patternType="solid">
        <fgColor rgb="FFFF3300"/>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rgb="FFFF00FF"/>
        <bgColor indexed="64"/>
      </patternFill>
    </fill>
  </fills>
  <borders count="23">
    <border>
      <left/>
      <right/>
      <top/>
      <bottom/>
      <diagonal/>
    </border>
    <border>
      <left style="thin">
        <color rgb="FFA7A9AC"/>
      </left>
      <right/>
      <top style="thin">
        <color rgb="FFA7A9AC"/>
      </top>
      <bottom style="thin">
        <color rgb="FFA7A9AC"/>
      </bottom>
      <diagonal/>
    </border>
    <border>
      <left/>
      <right style="thin">
        <color rgb="FFFFFFFF"/>
      </right>
      <top style="thin">
        <color rgb="FFA7A9AC"/>
      </top>
      <bottom style="thin">
        <color rgb="FFA7A9AC"/>
      </bottom>
      <diagonal/>
    </border>
    <border>
      <left/>
      <right/>
      <top style="medium">
        <color theme="0" tint="-0.24994659260841701"/>
      </top>
      <bottom style="medium">
        <color theme="0" tint="-0.24994659260841701"/>
      </bottom>
      <diagonal/>
    </border>
    <border>
      <left style="thin">
        <color indexed="64"/>
      </left>
      <right/>
      <top style="thin">
        <color indexed="64"/>
      </top>
      <bottom style="medium">
        <color theme="0" tint="-0.24994659260841701"/>
      </bottom>
      <diagonal/>
    </border>
    <border>
      <left/>
      <right/>
      <top style="thin">
        <color indexed="64"/>
      </top>
      <bottom style="medium">
        <color theme="0" tint="-0.24994659260841701"/>
      </bottom>
      <diagonal/>
    </border>
    <border>
      <left style="thin">
        <color indexed="64"/>
      </left>
      <right/>
      <top style="medium">
        <color theme="0" tint="-0.24994659260841701"/>
      </top>
      <bottom style="medium">
        <color theme="0" tint="-0.2499465926084170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medium">
        <color theme="0" tint="-0.24994659260841701"/>
      </top>
      <bottom/>
      <diagonal/>
    </border>
    <border>
      <left/>
      <right/>
      <top style="medium">
        <color theme="0" tint="-0.24994659260841701"/>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right/>
      <top style="thin">
        <color rgb="FFA7A9AC"/>
      </top>
      <bottom style="thin">
        <color rgb="FFA7A9AC"/>
      </bottom>
      <diagonal/>
    </border>
  </borders>
  <cellStyleXfs count="3">
    <xf numFmtId="0" fontId="0" fillId="0" borderId="0"/>
    <xf numFmtId="0" fontId="4" fillId="0" borderId="0"/>
    <xf numFmtId="0" fontId="23" fillId="0" borderId="0" applyNumberFormat="0" applyFill="0" applyBorder="0" applyAlignment="0" applyProtection="0"/>
  </cellStyleXfs>
  <cellXfs count="116">
    <xf numFmtId="0" fontId="0" fillId="0" borderId="0" xfId="0" applyFill="1" applyBorder="1" applyAlignment="1">
      <alignment horizontal="left" vertical="top"/>
    </xf>
    <xf numFmtId="0" fontId="1" fillId="0" borderId="0" xfId="0" applyFont="1" applyFill="1" applyBorder="1" applyAlignment="1">
      <alignment horizontal="left" vertical="top"/>
    </xf>
    <xf numFmtId="0" fontId="2" fillId="0" borderId="0" xfId="0" applyFont="1" applyFill="1" applyBorder="1" applyAlignment="1">
      <alignment horizontal="left" vertical="top"/>
    </xf>
    <xf numFmtId="165" fontId="0" fillId="0" borderId="0" xfId="0" applyNumberFormat="1" applyFill="1" applyBorder="1" applyAlignment="1">
      <alignment horizontal="left" vertical="top"/>
    </xf>
    <xf numFmtId="166" fontId="0" fillId="0" borderId="0" xfId="0" applyNumberFormat="1" applyFill="1" applyBorder="1" applyAlignment="1">
      <alignment horizontal="left" vertical="top"/>
    </xf>
    <xf numFmtId="165" fontId="1" fillId="0" borderId="0" xfId="0" applyNumberFormat="1" applyFont="1" applyFill="1" applyBorder="1" applyAlignment="1">
      <alignment horizontal="left" vertical="top"/>
    </xf>
    <xf numFmtId="0" fontId="3" fillId="0" borderId="0" xfId="0" applyFont="1" applyFill="1" applyBorder="1" applyAlignment="1">
      <alignment horizontal="left" vertical="top"/>
    </xf>
    <xf numFmtId="0" fontId="4" fillId="0" borderId="0" xfId="1"/>
    <xf numFmtId="0" fontId="5" fillId="0" borderId="0" xfId="1" applyFont="1" applyAlignment="1">
      <alignment horizontal="center"/>
    </xf>
    <xf numFmtId="0" fontId="6" fillId="0" borderId="0" xfId="1" applyFont="1" applyAlignment="1" applyProtection="1">
      <alignment horizontal="center"/>
      <protection locked="0"/>
    </xf>
    <xf numFmtId="0" fontId="7" fillId="0" borderId="0" xfId="1" applyNumberFormat="1" applyFont="1" applyBorder="1" applyAlignment="1">
      <alignment horizontal="center"/>
    </xf>
    <xf numFmtId="2" fontId="7" fillId="0" borderId="0" xfId="1" applyNumberFormat="1" applyFont="1" applyBorder="1" applyAlignment="1">
      <alignment horizontal="center"/>
    </xf>
    <xf numFmtId="0" fontId="7" fillId="0" borderId="0" xfId="1" applyNumberFormat="1" applyFont="1" applyFill="1" applyBorder="1" applyAlignment="1">
      <alignment horizontal="center"/>
    </xf>
    <xf numFmtId="168" fontId="4" fillId="0" borderId="7" xfId="1" applyNumberFormat="1" applyBorder="1"/>
    <xf numFmtId="168" fontId="4" fillId="0" borderId="0" xfId="1" applyNumberFormat="1"/>
    <xf numFmtId="168" fontId="4" fillId="0" borderId="7" xfId="1" applyNumberFormat="1" applyFill="1" applyBorder="1"/>
    <xf numFmtId="0" fontId="4" fillId="0" borderId="0" xfId="1" applyAlignment="1">
      <alignment horizontal="left" vertical="center" indent="1"/>
    </xf>
    <xf numFmtId="0" fontId="5" fillId="0" borderId="0" xfId="1" applyFont="1" applyAlignment="1">
      <alignment horizontal="left" vertical="center" wrapText="1" indent="1"/>
    </xf>
    <xf numFmtId="0" fontId="4" fillId="0" borderId="0" xfId="1" applyFont="1" applyAlignment="1">
      <alignment horizontal="left" vertical="center" indent="1"/>
    </xf>
    <xf numFmtId="0" fontId="8" fillId="0" borderId="0" xfId="1" applyFont="1" applyAlignment="1">
      <alignment horizontal="left" vertical="center" indent="1"/>
    </xf>
    <xf numFmtId="16" fontId="4" fillId="0" borderId="0" xfId="1" applyNumberFormat="1" applyAlignment="1">
      <alignment horizontal="left" vertical="center" indent="1"/>
    </xf>
    <xf numFmtId="0" fontId="0" fillId="0" borderId="0" xfId="0" applyFill="1" applyBorder="1" applyAlignment="1">
      <alignment horizontal="left" vertical="center" indent="1"/>
    </xf>
    <xf numFmtId="0" fontId="5" fillId="0" borderId="0" xfId="1" applyFont="1" applyAlignment="1">
      <alignment horizontal="left" vertical="center"/>
    </xf>
    <xf numFmtId="4" fontId="5" fillId="0" borderId="0" xfId="1" applyNumberFormat="1" applyFont="1" applyFill="1" applyAlignment="1">
      <alignment horizontal="left" textRotation="90"/>
    </xf>
    <xf numFmtId="2" fontId="5" fillId="0" borderId="0" xfId="1" applyNumberFormat="1" applyFont="1" applyFill="1" applyAlignment="1">
      <alignment horizontal="left" textRotation="90"/>
    </xf>
    <xf numFmtId="0" fontId="5" fillId="0" borderId="0" xfId="1" applyFont="1" applyAlignment="1"/>
    <xf numFmtId="14" fontId="4" fillId="0" borderId="0" xfId="1" applyNumberFormat="1"/>
    <xf numFmtId="14" fontId="8" fillId="0" borderId="0" xfId="1" applyNumberFormat="1" applyFont="1"/>
    <xf numFmtId="0" fontId="9" fillId="0" borderId="0" xfId="0" applyFont="1" applyFill="1" applyBorder="1" applyAlignment="1">
      <alignment horizontal="left" vertical="top"/>
    </xf>
    <xf numFmtId="0" fontId="13" fillId="2" borderId="0" xfId="0" applyFont="1" applyFill="1" applyBorder="1" applyAlignment="1">
      <alignment horizontal="left" vertical="top"/>
    </xf>
    <xf numFmtId="164" fontId="14" fillId="0" borderId="1" xfId="0" applyNumberFormat="1" applyFont="1" applyFill="1" applyBorder="1" applyAlignment="1">
      <alignment horizontal="left" vertical="top" shrinkToFit="1"/>
    </xf>
    <xf numFmtId="0" fontId="13" fillId="0" borderId="2" xfId="0" applyFont="1" applyFill="1" applyBorder="1" applyAlignment="1">
      <alignment horizontal="left" vertical="top"/>
    </xf>
    <xf numFmtId="0" fontId="15" fillId="0" borderId="0" xfId="0" applyFont="1" applyFill="1" applyBorder="1" applyAlignment="1">
      <alignment horizontal="left" vertical="top"/>
    </xf>
    <xf numFmtId="0" fontId="10" fillId="0" borderId="0" xfId="0" applyFont="1" applyFill="1" applyBorder="1" applyAlignment="1">
      <alignment horizontal="left" vertical="top"/>
    </xf>
    <xf numFmtId="0" fontId="9" fillId="0" borderId="5" xfId="0" applyFont="1" applyFill="1" applyBorder="1" applyAlignment="1">
      <alignment horizontal="left" vertical="top"/>
    </xf>
    <xf numFmtId="0" fontId="9" fillId="0" borderId="6" xfId="0" applyFont="1" applyFill="1" applyBorder="1" applyAlignment="1">
      <alignment horizontal="left" vertical="top"/>
    </xf>
    <xf numFmtId="0" fontId="9" fillId="0" borderId="3" xfId="0" applyFont="1" applyFill="1" applyBorder="1" applyAlignment="1">
      <alignment horizontal="left" vertical="top"/>
    </xf>
    <xf numFmtId="0" fontId="9" fillId="0" borderId="7" xfId="0" applyFont="1" applyFill="1" applyBorder="1" applyAlignment="1">
      <alignment horizontal="left" vertical="top"/>
    </xf>
    <xf numFmtId="0" fontId="19" fillId="0" borderId="0" xfId="0" applyFont="1" applyFill="1" applyBorder="1" applyAlignment="1">
      <alignment horizontal="left" vertical="top"/>
    </xf>
    <xf numFmtId="0" fontId="9" fillId="0" borderId="12" xfId="0" applyFont="1" applyFill="1" applyBorder="1" applyAlignment="1">
      <alignment horizontal="left" vertical="top"/>
    </xf>
    <xf numFmtId="0" fontId="9" fillId="0" borderId="13" xfId="0" applyFont="1" applyFill="1" applyBorder="1" applyAlignment="1">
      <alignment horizontal="left" vertical="top"/>
    </xf>
    <xf numFmtId="0" fontId="11" fillId="0" borderId="0" xfId="0" applyFont="1" applyFill="1" applyBorder="1" applyAlignment="1">
      <alignment horizontal="left" vertical="center"/>
    </xf>
    <xf numFmtId="0" fontId="9" fillId="0" borderId="0" xfId="0" applyFont="1" applyFill="1" applyBorder="1" applyAlignment="1">
      <alignment horizontal="left" vertical="center"/>
    </xf>
    <xf numFmtId="0" fontId="11" fillId="5" borderId="7" xfId="0" applyFont="1" applyFill="1" applyBorder="1" applyAlignment="1" applyProtection="1">
      <alignment horizontal="center" vertical="center"/>
      <protection locked="0"/>
    </xf>
    <xf numFmtId="0" fontId="11" fillId="0" borderId="0" xfId="0" applyFont="1" applyFill="1" applyBorder="1" applyAlignment="1">
      <alignment horizontal="left" vertical="center" indent="1"/>
    </xf>
    <xf numFmtId="0" fontId="9" fillId="0" borderId="0" xfId="0" applyFont="1" applyFill="1" applyBorder="1" applyAlignment="1">
      <alignment horizontal="left" vertical="center" indent="1"/>
    </xf>
    <xf numFmtId="0" fontId="20" fillId="0" borderId="0" xfId="0" applyFont="1" applyFill="1" applyBorder="1" applyAlignment="1">
      <alignment horizontal="left" vertical="center"/>
    </xf>
    <xf numFmtId="165" fontId="1" fillId="0" borderId="0" xfId="0" applyNumberFormat="1" applyFont="1" applyFill="1" applyBorder="1" applyAlignment="1"/>
    <xf numFmtId="165" fontId="0" fillId="0" borderId="0" xfId="0" applyNumberFormat="1" applyFill="1" applyBorder="1" applyAlignment="1"/>
    <xf numFmtId="166" fontId="0" fillId="0" borderId="0" xfId="0" applyNumberFormat="1" applyFill="1" applyBorder="1" applyAlignment="1"/>
    <xf numFmtId="0" fontId="0" fillId="0" borderId="0" xfId="0" applyFill="1" applyBorder="1" applyAlignment="1"/>
    <xf numFmtId="166" fontId="1" fillId="0" borderId="0" xfId="0" applyNumberFormat="1" applyFont="1" applyFill="1" applyBorder="1" applyAlignment="1"/>
    <xf numFmtId="0" fontId="1" fillId="6" borderId="7" xfId="0" applyFont="1" applyFill="1" applyBorder="1" applyAlignment="1">
      <alignment horizontal="left" vertical="top"/>
    </xf>
    <xf numFmtId="165" fontId="3" fillId="0" borderId="0" xfId="0" applyNumberFormat="1" applyFont="1" applyFill="1" applyBorder="1" applyAlignment="1">
      <alignment horizontal="left" vertical="top"/>
    </xf>
    <xf numFmtId="165" fontId="3" fillId="0" borderId="0" xfId="0" applyNumberFormat="1" applyFont="1" applyFill="1" applyBorder="1" applyAlignment="1"/>
    <xf numFmtId="165" fontId="3" fillId="0" borderId="7" xfId="0" applyNumberFormat="1" applyFont="1" applyFill="1" applyBorder="1" applyAlignment="1">
      <alignment horizontal="left" vertical="top"/>
    </xf>
    <xf numFmtId="0" fontId="3" fillId="0" borderId="7" xfId="0" applyFont="1" applyFill="1" applyBorder="1" applyAlignment="1">
      <alignment horizontal="left" vertical="top"/>
    </xf>
    <xf numFmtId="165" fontId="1" fillId="12" borderId="0" xfId="0" applyNumberFormat="1" applyFont="1" applyFill="1" applyBorder="1" applyAlignment="1">
      <alignment horizontal="left" vertical="top"/>
    </xf>
    <xf numFmtId="165" fontId="1" fillId="12" borderId="0" xfId="0" applyNumberFormat="1" applyFont="1" applyFill="1" applyBorder="1" applyAlignment="1"/>
    <xf numFmtId="165" fontId="1" fillId="12" borderId="7" xfId="0" applyNumberFormat="1" applyFont="1" applyFill="1" applyBorder="1" applyAlignment="1">
      <alignment horizontal="left" vertical="top"/>
    </xf>
    <xf numFmtId="0" fontId="1" fillId="12" borderId="0" xfId="0" applyFont="1" applyFill="1" applyBorder="1" applyAlignment="1">
      <alignment horizontal="left" vertical="top"/>
    </xf>
    <xf numFmtId="0" fontId="0" fillId="12" borderId="0" xfId="0" applyFill="1" applyBorder="1" applyAlignment="1">
      <alignment horizontal="left" vertical="top"/>
    </xf>
    <xf numFmtId="0" fontId="1" fillId="11" borderId="7" xfId="0" applyFont="1" applyFill="1" applyBorder="1" applyAlignment="1" applyProtection="1">
      <protection locked="0"/>
    </xf>
    <xf numFmtId="0" fontId="0" fillId="11" borderId="7" xfId="0" applyFill="1" applyBorder="1" applyAlignment="1" applyProtection="1">
      <protection locked="0"/>
    </xf>
    <xf numFmtId="165" fontId="0" fillId="11" borderId="7" xfId="0" applyNumberFormat="1" applyFill="1" applyBorder="1" applyAlignment="1" applyProtection="1">
      <protection locked="0"/>
    </xf>
    <xf numFmtId="166" fontId="0" fillId="11" borderId="7" xfId="0" applyNumberFormat="1" applyFill="1" applyBorder="1" applyAlignment="1" applyProtection="1">
      <protection locked="0"/>
    </xf>
    <xf numFmtId="166" fontId="1" fillId="11" borderId="7" xfId="0" applyNumberFormat="1" applyFont="1" applyFill="1" applyBorder="1" applyAlignment="1" applyProtection="1">
      <protection locked="0"/>
    </xf>
    <xf numFmtId="165" fontId="1" fillId="11" borderId="7" xfId="0" applyNumberFormat="1" applyFont="1" applyFill="1" applyBorder="1" applyAlignment="1" applyProtection="1">
      <protection locked="0"/>
    </xf>
    <xf numFmtId="0" fontId="0" fillId="11" borderId="21" xfId="0" applyFill="1" applyBorder="1" applyAlignment="1" applyProtection="1">
      <protection locked="0"/>
    </xf>
    <xf numFmtId="166" fontId="1" fillId="11" borderId="21" xfId="0" applyNumberFormat="1" applyFont="1" applyFill="1" applyBorder="1" applyAlignment="1" applyProtection="1">
      <protection locked="0"/>
    </xf>
    <xf numFmtId="0" fontId="20" fillId="3" borderId="7" xfId="0" applyFont="1" applyFill="1" applyBorder="1" applyAlignment="1" applyProtection="1">
      <alignment horizontal="center" vertical="center"/>
      <protection locked="0"/>
    </xf>
    <xf numFmtId="0" fontId="24" fillId="0" borderId="0" xfId="2" applyFont="1" applyFill="1" applyBorder="1" applyAlignment="1" applyProtection="1">
      <alignment horizontal="left" vertical="top"/>
      <protection locked="0"/>
    </xf>
    <xf numFmtId="0" fontId="13" fillId="0" borderId="0" xfId="0" applyFont="1" applyFill="1" applyBorder="1" applyAlignment="1">
      <alignment horizontal="left" vertical="top"/>
    </xf>
    <xf numFmtId="0" fontId="18" fillId="0" borderId="0" xfId="0" applyFont="1" applyFill="1" applyBorder="1" applyAlignment="1">
      <alignment horizontal="left" vertical="top"/>
    </xf>
    <xf numFmtId="0" fontId="13" fillId="0" borderId="22" xfId="0" applyFont="1" applyFill="1" applyBorder="1" applyAlignment="1">
      <alignment horizontal="left" vertical="top"/>
    </xf>
    <xf numFmtId="0" fontId="9" fillId="0" borderId="0" xfId="0" applyFont="1" applyFill="1" applyBorder="1" applyAlignment="1">
      <alignment horizontal="left" vertical="top" shrinkToFit="1"/>
    </xf>
    <xf numFmtId="0" fontId="1" fillId="8" borderId="7" xfId="0" applyFont="1" applyFill="1" applyBorder="1" applyAlignment="1" applyProtection="1">
      <alignment horizontal="left" vertical="top"/>
      <protection locked="0"/>
    </xf>
    <xf numFmtId="0" fontId="1" fillId="9" borderId="7" xfId="0" applyFont="1" applyFill="1" applyBorder="1" applyAlignment="1" applyProtection="1">
      <alignment horizontal="left" vertical="top"/>
      <protection locked="0"/>
    </xf>
    <xf numFmtId="0" fontId="1" fillId="7" borderId="7" xfId="0" applyFont="1" applyFill="1" applyBorder="1" applyAlignment="1" applyProtection="1">
      <alignment horizontal="left" vertical="top"/>
      <protection locked="0"/>
    </xf>
    <xf numFmtId="0" fontId="0" fillId="9" borderId="7" xfId="0" applyFill="1" applyBorder="1" applyAlignment="1" applyProtection="1">
      <alignment horizontal="left" vertical="top"/>
      <protection locked="0"/>
    </xf>
    <xf numFmtId="0" fontId="0" fillId="0" borderId="0" xfId="0" applyFill="1" applyBorder="1" applyAlignment="1" applyProtection="1">
      <alignment horizontal="left" vertical="top"/>
      <protection locked="0"/>
    </xf>
    <xf numFmtId="0" fontId="10" fillId="10" borderId="7" xfId="0" applyFont="1" applyFill="1" applyBorder="1" applyAlignment="1">
      <alignment horizontal="left" vertical="top"/>
    </xf>
    <xf numFmtId="0" fontId="10" fillId="11" borderId="7" xfId="0" applyFont="1" applyFill="1" applyBorder="1" applyAlignment="1">
      <alignment horizontal="left" vertical="top"/>
    </xf>
    <xf numFmtId="0" fontId="10" fillId="15" borderId="7" xfId="0" applyFont="1" applyFill="1" applyBorder="1" applyAlignment="1">
      <alignment horizontal="left" vertical="top"/>
    </xf>
    <xf numFmtId="0" fontId="13" fillId="13" borderId="7" xfId="0" applyFont="1" applyFill="1" applyBorder="1" applyAlignment="1">
      <alignment horizontal="left" vertical="top"/>
    </xf>
    <xf numFmtId="0" fontId="10" fillId="7" borderId="7" xfId="0" applyFont="1" applyFill="1" applyBorder="1" applyAlignment="1">
      <alignment horizontal="left" vertical="top"/>
    </xf>
    <xf numFmtId="0" fontId="18" fillId="16" borderId="7" xfId="0" applyFont="1" applyFill="1" applyBorder="1" applyAlignment="1">
      <alignment horizontal="left" vertical="top"/>
    </xf>
    <xf numFmtId="167" fontId="12" fillId="0" borderId="8" xfId="0" applyNumberFormat="1" applyFont="1" applyFill="1" applyBorder="1" applyAlignment="1">
      <alignment horizontal="center" vertical="center"/>
    </xf>
    <xf numFmtId="167" fontId="12" fillId="0" borderId="9" xfId="0" applyNumberFormat="1" applyFont="1" applyFill="1" applyBorder="1" applyAlignment="1">
      <alignment horizontal="center" vertical="center"/>
    </xf>
    <xf numFmtId="167" fontId="12" fillId="0" borderId="10" xfId="0" applyNumberFormat="1" applyFont="1" applyFill="1" applyBorder="1" applyAlignment="1">
      <alignment horizontal="center" vertical="center"/>
    </xf>
    <xf numFmtId="167" fontId="12" fillId="0" borderId="7" xfId="0" applyNumberFormat="1" applyFont="1" applyFill="1" applyBorder="1" applyAlignment="1">
      <alignment horizontal="center" vertical="center"/>
    </xf>
    <xf numFmtId="0" fontId="9" fillId="0" borderId="14" xfId="0" applyFont="1" applyFill="1" applyBorder="1" applyAlignment="1">
      <alignment horizontal="left" vertical="center" wrapText="1"/>
    </xf>
    <xf numFmtId="0" fontId="9" fillId="0" borderId="11" xfId="0" applyFont="1" applyFill="1" applyBorder="1" applyAlignment="1">
      <alignment horizontal="left" vertical="center" wrapText="1"/>
    </xf>
    <xf numFmtId="0" fontId="16" fillId="14" borderId="7" xfId="0" applyFont="1" applyFill="1" applyBorder="1" applyAlignment="1">
      <alignment horizontal="left" vertical="top"/>
    </xf>
    <xf numFmtId="0" fontId="10" fillId="4" borderId="7" xfId="0" applyFont="1" applyFill="1" applyBorder="1" applyAlignment="1">
      <alignment horizontal="left" vertical="top"/>
    </xf>
    <xf numFmtId="14" fontId="11" fillId="0" borderId="11" xfId="0" applyNumberFormat="1" applyFont="1" applyFill="1" applyBorder="1" applyAlignment="1" applyProtection="1">
      <alignment horizontal="left" vertical="center" indent="1"/>
      <protection locked="0"/>
    </xf>
    <xf numFmtId="0" fontId="11" fillId="0" borderId="11" xfId="0" applyNumberFormat="1" applyFont="1" applyFill="1" applyBorder="1" applyAlignment="1" applyProtection="1">
      <alignment horizontal="left" vertical="center" indent="1"/>
      <protection locked="0"/>
    </xf>
    <xf numFmtId="0" fontId="9" fillId="0" borderId="7" xfId="0" applyFont="1" applyFill="1" applyBorder="1" applyAlignment="1">
      <alignment horizontal="left" vertical="top"/>
    </xf>
    <xf numFmtId="0" fontId="24" fillId="0" borderId="4" xfId="2" applyFont="1" applyFill="1" applyBorder="1" applyAlignment="1">
      <alignment horizontal="left" vertical="top"/>
    </xf>
    <xf numFmtId="0" fontId="24" fillId="0" borderId="5" xfId="2" applyFont="1" applyFill="1" applyBorder="1" applyAlignment="1">
      <alignment horizontal="left" vertical="top"/>
    </xf>
    <xf numFmtId="0" fontId="15" fillId="0" borderId="4" xfId="0" applyFont="1" applyFill="1" applyBorder="1" applyAlignment="1">
      <alignment horizontal="left" vertical="top"/>
    </xf>
    <xf numFmtId="0" fontId="15" fillId="0" borderId="5" xfId="0" applyFont="1" applyFill="1" applyBorder="1" applyAlignment="1">
      <alignment horizontal="left" vertical="top"/>
    </xf>
    <xf numFmtId="0" fontId="15" fillId="0" borderId="15" xfId="0" applyFont="1" applyFill="1" applyBorder="1" applyAlignment="1">
      <alignment horizontal="center" vertical="center" wrapText="1"/>
    </xf>
    <xf numFmtId="0" fontId="15" fillId="0" borderId="16" xfId="0" applyFont="1" applyFill="1" applyBorder="1" applyAlignment="1">
      <alignment horizontal="center" vertical="center" wrapText="1"/>
    </xf>
    <xf numFmtId="0" fontId="15" fillId="0" borderId="17" xfId="0" applyFont="1" applyFill="1" applyBorder="1" applyAlignment="1">
      <alignment horizontal="center" vertical="center" wrapText="1"/>
    </xf>
    <xf numFmtId="0" fontId="15" fillId="0" borderId="19"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20" xfId="0" applyFont="1" applyFill="1" applyBorder="1" applyAlignment="1">
      <alignment horizontal="center" vertical="center" wrapText="1"/>
    </xf>
    <xf numFmtId="0" fontId="15" fillId="0" borderId="14" xfId="0" applyFont="1" applyFill="1" applyBorder="1" applyAlignment="1">
      <alignment horizontal="center" vertical="center" wrapText="1"/>
    </xf>
    <xf numFmtId="0" fontId="15" fillId="0" borderId="11" xfId="0" applyFont="1" applyFill="1" applyBorder="1" applyAlignment="1">
      <alignment horizontal="center" vertical="center" wrapText="1"/>
    </xf>
    <xf numFmtId="0" fontId="15" fillId="0" borderId="18" xfId="0" applyFont="1" applyFill="1" applyBorder="1" applyAlignment="1">
      <alignment horizontal="center" vertical="center" wrapText="1"/>
    </xf>
    <xf numFmtId="0" fontId="17" fillId="0" borderId="4" xfId="0" applyFont="1" applyFill="1" applyBorder="1" applyAlignment="1">
      <alignment horizontal="left" vertical="top"/>
    </xf>
    <xf numFmtId="0" fontId="17" fillId="0" borderId="5" xfId="0" applyFont="1" applyFill="1" applyBorder="1" applyAlignment="1">
      <alignment horizontal="left" vertical="top"/>
    </xf>
    <xf numFmtId="0" fontId="9" fillId="0" borderId="12" xfId="0" applyFont="1" applyFill="1" applyBorder="1" applyAlignment="1">
      <alignment horizontal="left" vertical="top"/>
    </xf>
    <xf numFmtId="0" fontId="9" fillId="0" borderId="13" xfId="0" applyFont="1" applyFill="1" applyBorder="1" applyAlignment="1">
      <alignment horizontal="left" vertical="top"/>
    </xf>
    <xf numFmtId="0" fontId="11" fillId="0" borderId="0" xfId="0" applyFont="1" applyFill="1" applyBorder="1" applyAlignment="1">
      <alignment horizontal="left" vertical="top"/>
    </xf>
  </cellXfs>
  <cellStyles count="3">
    <cellStyle name="Link" xfId="2" builtinId="8"/>
    <cellStyle name="Standard" xfId="0" builtinId="0"/>
    <cellStyle name="Standard 2" xfId="1"/>
  </cellStyles>
  <dxfs count="109">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patternType="darkUp">
          <bgColor theme="8" tint="0.79998168889431442"/>
        </patternFill>
      </fill>
    </dxf>
    <dxf>
      <fill>
        <patternFill>
          <bgColor theme="4" tint="0.79998168889431442"/>
        </patternFill>
      </fill>
    </dxf>
    <dxf>
      <fill>
        <patternFill patternType="darkUp">
          <bgColor theme="4" tint="0.79998168889431442"/>
        </patternFill>
      </fill>
    </dxf>
    <dxf>
      <fill>
        <patternFill>
          <bgColor rgb="FFFFC000"/>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66"/>
        </patternFill>
      </fill>
    </dxf>
    <dxf>
      <font>
        <color rgb="FFFF0000"/>
      </font>
      <fill>
        <patternFill>
          <bgColor theme="6"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33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rgb="FFFF33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00B050"/>
        </patternFill>
      </fill>
    </dxf>
    <dxf>
      <fill>
        <patternFill>
          <bgColor rgb="FF00B050"/>
        </patternFill>
      </fill>
    </dxf>
    <dxf>
      <font>
        <color rgb="FFFF0000"/>
      </font>
      <fill>
        <patternFill>
          <bgColor theme="6"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rgb="FFFF33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00B050"/>
        </patternFill>
      </fill>
    </dxf>
    <dxf>
      <fill>
        <patternFill>
          <bgColor rgb="FF00B050"/>
        </patternFill>
      </fill>
    </dxf>
  </dxfs>
  <tableStyles count="0" defaultTableStyle="TableStyleMedium9" defaultPivotStyle="PivotStyleLight16"/>
  <colors>
    <mruColors>
      <color rgb="FFFFFF66"/>
      <color rgb="FFFF00FF"/>
      <color rgb="FFF672DD"/>
      <color rgb="FFFF3300"/>
      <color rgb="FFCC00CC"/>
      <color rgb="FFFFE7E7"/>
      <color rgb="FFB9179A"/>
      <color rgb="FFCC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hyperlink" Target="#start"/></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absolute">
    <xdr:from>
      <xdr:col>8</xdr:col>
      <xdr:colOff>391758</xdr:colOff>
      <xdr:row>128</xdr:row>
      <xdr:rowOff>30480</xdr:rowOff>
    </xdr:from>
    <xdr:to>
      <xdr:col>11</xdr:col>
      <xdr:colOff>7653</xdr:colOff>
      <xdr:row>130</xdr:row>
      <xdr:rowOff>98516</xdr:rowOff>
    </xdr:to>
    <xdr:sp macro="" textlink="">
      <xdr:nvSpPr>
        <xdr:cNvPr id="17" name="Legende mit Pfeil nach oben 16">
          <a:hlinkClick xmlns:r="http://schemas.openxmlformats.org/officeDocument/2006/relationships" r:id="rId1"/>
        </xdr:cNvPr>
        <xdr:cNvSpPr/>
      </xdr:nvSpPr>
      <xdr:spPr>
        <a:xfrm>
          <a:off x="3832860" y="18280380"/>
          <a:ext cx="917122" cy="342356"/>
        </a:xfrm>
        <a:prstGeom prst="upArrowCallou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t"/>
        <a:lstStyle/>
        <a:p>
          <a:pPr algn="l"/>
          <a:r>
            <a:rPr lang="de-DE" sz="1100"/>
            <a:t>Erste Seite</a:t>
          </a:r>
        </a:p>
      </xdr:txBody>
    </xdr:sp>
    <xdr:clientData/>
  </xdr:twoCellAnchor>
  <xdr:twoCellAnchor editAs="absolute">
    <xdr:from>
      <xdr:col>0</xdr:col>
      <xdr:colOff>403860</xdr:colOff>
      <xdr:row>154</xdr:row>
      <xdr:rowOff>68580</xdr:rowOff>
    </xdr:from>
    <xdr:to>
      <xdr:col>3</xdr:col>
      <xdr:colOff>19083</xdr:colOff>
      <xdr:row>157</xdr:row>
      <xdr:rowOff>2145</xdr:rowOff>
    </xdr:to>
    <xdr:sp macro="" textlink="">
      <xdr:nvSpPr>
        <xdr:cNvPr id="22" name="Legende mit Pfeil nach oben 21">
          <a:hlinkClick xmlns:r="http://schemas.openxmlformats.org/officeDocument/2006/relationships" r:id="rId1"/>
        </xdr:cNvPr>
        <xdr:cNvSpPr/>
      </xdr:nvSpPr>
      <xdr:spPr>
        <a:xfrm>
          <a:off x="403860" y="21884640"/>
          <a:ext cx="974272" cy="342356"/>
        </a:xfrm>
        <a:prstGeom prst="upArrowCallou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t"/>
        <a:lstStyle/>
        <a:p>
          <a:pPr algn="l"/>
          <a:r>
            <a:rPr lang="de-DE" sz="1100"/>
            <a:t>Erste Seite</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53340</xdr:colOff>
      <xdr:row>31</xdr:row>
      <xdr:rowOff>22859</xdr:rowOff>
    </xdr:from>
    <xdr:to>
      <xdr:col>5</xdr:col>
      <xdr:colOff>388620</xdr:colOff>
      <xdr:row>59</xdr:row>
      <xdr:rowOff>114590</xdr:rowOff>
    </xdr:to>
    <xdr:pic>
      <xdr:nvPicPr>
        <xdr:cNvPr id="2" name="Grafik 1"/>
        <xdr:cNvPicPr>
          <a:picLocks noChangeAspect="1"/>
        </xdr:cNvPicPr>
      </xdr:nvPicPr>
      <xdr:blipFill>
        <a:blip xmlns:r="http://schemas.openxmlformats.org/officeDocument/2006/relationships" r:embed="rId1"/>
        <a:stretch>
          <a:fillRect/>
        </a:stretch>
      </xdr:blipFill>
      <xdr:spPr>
        <a:xfrm>
          <a:off x="53340" y="5417819"/>
          <a:ext cx="4297680" cy="4785651"/>
        </a:xfrm>
        <a:prstGeom prst="rect">
          <a:avLst/>
        </a:prstGeom>
      </xdr:spPr>
    </xdr:pic>
    <xdr:clientData/>
  </xdr:twoCellAnchor>
  <xdr:twoCellAnchor editAs="oneCell">
    <xdr:from>
      <xdr:col>5</xdr:col>
      <xdr:colOff>411482</xdr:colOff>
      <xdr:row>31</xdr:row>
      <xdr:rowOff>30478</xdr:rowOff>
    </xdr:from>
    <xdr:to>
      <xdr:col>10</xdr:col>
      <xdr:colOff>751836</xdr:colOff>
      <xdr:row>59</xdr:row>
      <xdr:rowOff>99059</xdr:rowOff>
    </xdr:to>
    <xdr:pic>
      <xdr:nvPicPr>
        <xdr:cNvPr id="3" name="Grafik 2"/>
        <xdr:cNvPicPr>
          <a:picLocks noChangeAspect="1"/>
        </xdr:cNvPicPr>
      </xdr:nvPicPr>
      <xdr:blipFill>
        <a:blip xmlns:r="http://schemas.openxmlformats.org/officeDocument/2006/relationships" r:embed="rId2"/>
        <a:stretch>
          <a:fillRect/>
        </a:stretch>
      </xdr:blipFill>
      <xdr:spPr>
        <a:xfrm>
          <a:off x="4373882" y="5425438"/>
          <a:ext cx="4302754" cy="4762501"/>
        </a:xfrm>
        <a:prstGeom prst="rect">
          <a:avLst/>
        </a:prstGeom>
      </xdr:spPr>
    </xdr:pic>
    <xdr:clientData/>
  </xdr:twoCellAnchor>
  <xdr:twoCellAnchor editAs="oneCell">
    <xdr:from>
      <xdr:col>0</xdr:col>
      <xdr:colOff>91440</xdr:colOff>
      <xdr:row>1</xdr:row>
      <xdr:rowOff>144780</xdr:rowOff>
    </xdr:from>
    <xdr:to>
      <xdr:col>5</xdr:col>
      <xdr:colOff>388994</xdr:colOff>
      <xdr:row>30</xdr:row>
      <xdr:rowOff>45720</xdr:rowOff>
    </xdr:to>
    <xdr:pic>
      <xdr:nvPicPr>
        <xdr:cNvPr id="4" name="Grafik 3"/>
        <xdr:cNvPicPr>
          <a:picLocks noChangeAspect="1"/>
        </xdr:cNvPicPr>
      </xdr:nvPicPr>
      <xdr:blipFill>
        <a:blip xmlns:r="http://schemas.openxmlformats.org/officeDocument/2006/relationships" r:embed="rId3"/>
        <a:stretch>
          <a:fillRect/>
        </a:stretch>
      </xdr:blipFill>
      <xdr:spPr>
        <a:xfrm>
          <a:off x="91440" y="411480"/>
          <a:ext cx="4259954" cy="4762500"/>
        </a:xfrm>
        <a:prstGeom prst="rect">
          <a:avLst/>
        </a:prstGeom>
      </xdr:spPr>
    </xdr:pic>
    <xdr:clientData/>
  </xdr:twoCellAnchor>
  <xdr:twoCellAnchor editAs="oneCell">
    <xdr:from>
      <xdr:col>5</xdr:col>
      <xdr:colOff>417110</xdr:colOff>
      <xdr:row>1</xdr:row>
      <xdr:rowOff>144780</xdr:rowOff>
    </xdr:from>
    <xdr:to>
      <xdr:col>10</xdr:col>
      <xdr:colOff>739139</xdr:colOff>
      <xdr:row>30</xdr:row>
      <xdr:rowOff>68580</xdr:rowOff>
    </xdr:to>
    <xdr:pic>
      <xdr:nvPicPr>
        <xdr:cNvPr id="5" name="Grafik 4"/>
        <xdr:cNvPicPr>
          <a:picLocks noChangeAspect="1"/>
        </xdr:cNvPicPr>
      </xdr:nvPicPr>
      <xdr:blipFill>
        <a:blip xmlns:r="http://schemas.openxmlformats.org/officeDocument/2006/relationships" r:embed="rId4"/>
        <a:stretch>
          <a:fillRect/>
        </a:stretch>
      </xdr:blipFill>
      <xdr:spPr>
        <a:xfrm>
          <a:off x="4379510" y="411480"/>
          <a:ext cx="4284429" cy="478536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fes-frankfurt.de/" TargetMode="External"/><Relationship Id="rId7" Type="http://schemas.openxmlformats.org/officeDocument/2006/relationships/comments" Target="../comments1.xml"/><Relationship Id="rId2" Type="http://schemas.openxmlformats.org/officeDocument/2006/relationships/hyperlink" Target="https://www.kelsterbach.de/leben-in-kelsterbach/ordnung/abfuhrkalender/" TargetMode="External"/><Relationship Id="rId1" Type="http://schemas.openxmlformats.org/officeDocument/2006/relationships/hyperlink" Target="https://www.meinhardt.biz/"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G366"/>
  <sheetViews>
    <sheetView workbookViewId="0">
      <selection activeCell="R1" sqref="R1"/>
    </sheetView>
  </sheetViews>
  <sheetFormatPr baseColWidth="10" defaultColWidth="9.33203125" defaultRowHeight="12" x14ac:dyDescent="0.25"/>
  <cols>
    <col min="1" max="1" width="6.44140625" style="28" customWidth="1"/>
    <col min="2" max="2" width="7.33203125" style="28" customWidth="1"/>
    <col min="3" max="3" width="6.109375" style="28" customWidth="1"/>
    <col min="4" max="4" width="6" style="28" customWidth="1"/>
    <col min="5" max="5" width="7.109375" style="28" customWidth="1"/>
    <col min="6" max="6" width="6.88671875" style="28" customWidth="1"/>
    <col min="7" max="7" width="6" style="28" customWidth="1"/>
    <col min="8" max="8" width="4.33203125" style="28" customWidth="1"/>
    <col min="9" max="9" width="5.77734375" style="28" customWidth="1"/>
    <col min="10" max="10" width="7.21875" style="42" customWidth="1"/>
    <col min="11" max="11" width="6" style="28" customWidth="1"/>
    <col min="12" max="12" width="4.5546875" style="28" customWidth="1"/>
    <col min="13" max="13" width="6" style="28" customWidth="1"/>
    <col min="14" max="14" width="10.77734375" style="28" customWidth="1"/>
    <col min="15" max="15" width="6" style="28" customWidth="1"/>
    <col min="16" max="16" width="4.5546875" style="28" customWidth="1"/>
    <col min="17" max="17" width="6.44140625" style="28" customWidth="1"/>
    <col min="18" max="18" width="14.44140625" style="28" customWidth="1"/>
    <col min="19" max="19" width="6" style="28" customWidth="1"/>
    <col min="20" max="20" width="4.77734375" style="28" customWidth="1"/>
    <col min="21" max="21" width="5.109375" style="28" customWidth="1"/>
    <col min="22" max="22" width="13.109375" style="28" customWidth="1"/>
    <col min="23" max="23" width="6" style="28" customWidth="1"/>
    <col min="24" max="24" width="4.44140625" style="28" customWidth="1"/>
    <col min="25" max="25" width="6.88671875" style="28" bestFit="1" customWidth="1"/>
    <col min="26" max="26" width="12.88671875" style="28" customWidth="1"/>
    <col min="27" max="30" width="5" style="28" customWidth="1"/>
    <col min="31" max="16384" width="9.33203125" style="28"/>
  </cols>
  <sheetData>
    <row r="1" spans="1:33" ht="40.799999999999997" customHeight="1" x14ac:dyDescent="0.25">
      <c r="A1" s="44" t="s">
        <v>117</v>
      </c>
      <c r="B1" s="45"/>
      <c r="C1" s="45"/>
      <c r="D1" s="45"/>
      <c r="E1" s="95">
        <v>44562</v>
      </c>
      <c r="F1" s="96"/>
      <c r="G1" s="96"/>
      <c r="H1" s="46" t="s">
        <v>131</v>
      </c>
      <c r="K1" s="70">
        <v>1</v>
      </c>
      <c r="N1" s="41" t="s">
        <v>113</v>
      </c>
      <c r="R1" s="43">
        <v>3</v>
      </c>
      <c r="S1" s="91" t="s">
        <v>116</v>
      </c>
      <c r="T1" s="92"/>
      <c r="U1" s="92"/>
      <c r="V1" s="92"/>
      <c r="W1" s="92"/>
      <c r="X1" s="92"/>
    </row>
    <row r="2" spans="1:33" s="29" customFormat="1" ht="11.85" customHeight="1" x14ac:dyDescent="0.25">
      <c r="A2" s="87">
        <f>DATE(YEAR(jahr),MONTH(jahr)+0,DAY(jahr))</f>
        <v>44562</v>
      </c>
      <c r="B2" s="88"/>
      <c r="C2" s="88"/>
      <c r="D2" s="89"/>
      <c r="E2" s="87">
        <f>DATE(YEAR(A2),MONTH(A2)+1,DAY(A2))</f>
        <v>44593</v>
      </c>
      <c r="F2" s="88"/>
      <c r="G2" s="88"/>
      <c r="H2" s="89"/>
      <c r="I2" s="87">
        <f>DATE(YEAR(E2),MONTH(E2)+1,DAY(E2))</f>
        <v>44621</v>
      </c>
      <c r="J2" s="88"/>
      <c r="K2" s="88"/>
      <c r="L2" s="89"/>
      <c r="M2" s="87">
        <f>DATE(YEAR(I2),MONTH(I2)+1,DAY(I2))</f>
        <v>44652</v>
      </c>
      <c r="N2" s="88"/>
      <c r="O2" s="88"/>
      <c r="P2" s="89"/>
      <c r="Q2" s="87">
        <f>DATE(YEAR(M2),MONTH(M2)+1,DAY(M2))</f>
        <v>44682</v>
      </c>
      <c r="R2" s="88"/>
      <c r="S2" s="88"/>
      <c r="T2" s="89"/>
      <c r="U2" s="90">
        <f>DATE(YEAR(Q2),MONTH(Q2)+1,DAY(Q2))</f>
        <v>44713</v>
      </c>
      <c r="V2" s="90"/>
      <c r="W2" s="90"/>
      <c r="X2" s="87"/>
      <c r="Y2" s="93" t="s">
        <v>149</v>
      </c>
      <c r="Z2" s="93"/>
      <c r="AA2" s="93"/>
      <c r="AB2" s="93"/>
      <c r="AC2" s="33"/>
      <c r="AD2" s="33"/>
      <c r="AE2" s="33"/>
      <c r="AF2" s="72"/>
      <c r="AG2" s="72"/>
    </row>
    <row r="3" spans="1:33" ht="11.25" customHeight="1" x14ac:dyDescent="0.25">
      <c r="A3" s="30">
        <f>A2</f>
        <v>44562</v>
      </c>
      <c r="B3" s="31" t="str">
        <f>IF(VLOOKUP(A3,kurz,bezfilter_a,FALSE)="","",VLOOKUP(A3,kurz,bezfilter_a,FALSE))&amp;VLOOKUP(A3,kurz,22,FALSE)</f>
        <v>Neujahr</v>
      </c>
      <c r="C3" s="31" t="str">
        <f>IF(VLOOKUP(A3,kurz,bezfilter_a+1,FALSE)="","",VLOOKUP(A3,kurz,bezfilter_a+1,FALSE))</f>
        <v/>
      </c>
      <c r="D3" s="31" t="str">
        <f>IF(VLOOKUP(A3,kurz,bezfilter_a+2,FALSE)="","",VLOOKUP(A3,kurz,bezfilter_a+2,FALSE))</f>
        <v/>
      </c>
      <c r="E3" s="30">
        <f>E2</f>
        <v>44593</v>
      </c>
      <c r="F3" s="31" t="str">
        <f>IF(VLOOKUP(E3,kurz,bezfilter_a,FALSE)="","",VLOOKUP(E3,kurz,bezfilter_a,FALSE))&amp;VLOOKUP(E3,kurz,22,FALSE)</f>
        <v/>
      </c>
      <c r="G3" s="31" t="str">
        <f>IF(VLOOKUP(E3,kurz,bezfilter_a+1,FALSE)="","",VLOOKUP(E3,kurz,bezfilter_a+1,FALSE))</f>
        <v/>
      </c>
      <c r="H3" s="31" t="str">
        <f>IF(VLOOKUP(E3,kurz,bezfilter_a+2,FALSE)="","",VLOOKUP(E3,kurz,bezfilter_a+2,FALSE))</f>
        <v/>
      </c>
      <c r="I3" s="30">
        <f>I2</f>
        <v>44621</v>
      </c>
      <c r="J3" s="31" t="str">
        <f>IF(VLOOKUP(I3,kurz,bezfilter_a,FALSE)="","",VLOOKUP(I3,kurz,bezfilter_a,FALSE))&amp;VLOOKUP(I3,kurz,22,FALSE)</f>
        <v/>
      </c>
      <c r="K3" s="31" t="str">
        <f>IF(VLOOKUP(I3,kurz,bezfilter_a+1,FALSE)="","",VLOOKUP(I3,kurz,bezfilter_a+1,FALSE))</f>
        <v/>
      </c>
      <c r="L3" s="31" t="str">
        <f>IF(VLOOKUP(I3,kurz,bezfilter_a+2,FALSE)="","",VLOOKUP(I3,kurz,bezfilter_a+2,FALSE))</f>
        <v/>
      </c>
      <c r="M3" s="30">
        <f>M2</f>
        <v>44652</v>
      </c>
      <c r="N3" s="31" t="str">
        <f>IF(VLOOKUP(M3,kurz,bezfilter_a,FALSE)="","",VLOOKUP(M3,kurz,bezfilter_a,FALSE))&amp;VLOOKUP(M3,kurz,22,FALSE)</f>
        <v/>
      </c>
      <c r="O3" s="31" t="str">
        <f>IF(VLOOKUP(M3,kurz,bezfilter_a+1,FALSE)="","",VLOOKUP(M3,kurz,bezfilter_a+1,FALSE))</f>
        <v/>
      </c>
      <c r="P3" s="31" t="str">
        <f>IF(VLOOKUP(M3,kurz,bezfilter_a+2,FALSE)="","",VLOOKUP(M3,kurz,bezfilter_a+2,FALSE))</f>
        <v/>
      </c>
      <c r="Q3" s="30">
        <f>Q2</f>
        <v>44682</v>
      </c>
      <c r="R3" s="31" t="str">
        <f>IF(VLOOKUP(Q3,kurz,bezfilter_a,FALSE)="","",VLOOKUP(Q3,kurz,bezfilter_a,FALSE))&amp;VLOOKUP(Q3,kurz,22,FALSE)</f>
        <v>Tag der Arbeit</v>
      </c>
      <c r="S3" s="31" t="str">
        <f>IF(VLOOKUP(Q3,kurz,bezfilter_a+1,FALSE)="","",VLOOKUP(Q3,kurz,bezfilter_a+1,FALSE))</f>
        <v/>
      </c>
      <c r="T3" s="31" t="str">
        <f>IF(VLOOKUP(Q3,kurz,bezfilter_a+2,FALSE)="","",VLOOKUP(Q3,kurz,bezfilter_a+2,FALSE))</f>
        <v/>
      </c>
      <c r="U3" s="30">
        <f>U2</f>
        <v>44713</v>
      </c>
      <c r="V3" s="31" t="str">
        <f>IF(VLOOKUP(U3,kurz,bezfilter_a,FALSE)="","",VLOOKUP(U3,kurz,bezfilter_a,FALSE))&amp;VLOOKUP(U3,kurz,22,FALSE)</f>
        <v/>
      </c>
      <c r="W3" s="31" t="str">
        <f>IF(VLOOKUP(U3,kurz,bezfilter_a+1,FALSE)="","",VLOOKUP(U3,kurz,bezfilter_a+1,FALSE))</f>
        <v/>
      </c>
      <c r="X3" s="74" t="str">
        <f>IF(VLOOKUP(U3,kurz,bezfilter_a+2,FALSE)="","",VLOOKUP(U3,kurz,bezfilter_a+2,FALSE))</f>
        <v/>
      </c>
      <c r="Y3" s="94" t="s">
        <v>102</v>
      </c>
      <c r="Z3" s="94"/>
      <c r="AA3" s="94"/>
      <c r="AB3" s="94"/>
      <c r="AC3" s="33"/>
      <c r="AD3" s="33"/>
      <c r="AE3" s="33"/>
    </row>
    <row r="4" spans="1:33" ht="11.25" customHeight="1" x14ac:dyDescent="0.25">
      <c r="A4" s="30">
        <f>A3+1</f>
        <v>44563</v>
      </c>
      <c r="B4" s="31" t="str">
        <f>IF(VLOOKUP(A4,kurz,bezfilter_a,FALSE)="","",VLOOKUP(A4,kurz,bezfilter_a,FALSE))&amp;VLOOKUP(A4,kurz,22,FALSE)</f>
        <v/>
      </c>
      <c r="C4" s="31" t="str">
        <f>IF(VLOOKUP(A4,kurz,bezfilter_a+1,FALSE)="","",VLOOKUP(A4,kurz,bezfilter_a+1,FALSE))</f>
        <v/>
      </c>
      <c r="D4" s="31" t="str">
        <f>IF(VLOOKUP(A4,kurz,bezfilter_a+2,FALSE)="","",VLOOKUP(A4,kurz,bezfilter_a+2,FALSE))</f>
        <v/>
      </c>
      <c r="E4" s="30">
        <f>E3+1</f>
        <v>44594</v>
      </c>
      <c r="F4" s="31" t="str">
        <f>IF(VLOOKUP(E4,kurz,bezfilter_a,FALSE)="","",VLOOKUP(E4,kurz,bezfilter_a,FALSE))&amp;VLOOKUP(E4,kurz,22,FALSE)</f>
        <v/>
      </c>
      <c r="G4" s="31" t="str">
        <f>IF(VLOOKUP(E4,kurz,bezfilter_a+1,FALSE)="","",VLOOKUP(E4,kurz,bezfilter_a+1,FALSE))</f>
        <v/>
      </c>
      <c r="H4" s="31" t="str">
        <f>IF(VLOOKUP(E4,kurz,bezfilter_a+2,FALSE)="","",VLOOKUP(E4,kurz,bezfilter_a+2,FALSE))</f>
        <v/>
      </c>
      <c r="I4" s="30">
        <f>I3+1</f>
        <v>44622</v>
      </c>
      <c r="J4" s="31" t="str">
        <f>IF(VLOOKUP(I4,kurz,bezfilter_a,FALSE)="","",VLOOKUP(I4,kurz,bezfilter_a,FALSE))&amp;VLOOKUP(I4,kurz,22,FALSE)</f>
        <v/>
      </c>
      <c r="K4" s="31" t="str">
        <f>IF(VLOOKUP(I4,kurz,bezfilter_a+1,FALSE)="","",VLOOKUP(I4,kurz,bezfilter_a+1,FALSE))</f>
        <v/>
      </c>
      <c r="L4" s="31" t="str">
        <f>IF(VLOOKUP(I4,kurz,bezfilter_a+2,FALSE)="","",VLOOKUP(I4,kurz,bezfilter_a+2,FALSE))</f>
        <v/>
      </c>
      <c r="M4" s="30">
        <f>M3+1</f>
        <v>44653</v>
      </c>
      <c r="N4" s="31" t="str">
        <f>IF(VLOOKUP(M4,kurz,bezfilter_a,FALSE)="","",VLOOKUP(M4,kurz,bezfilter_a,FALSE))&amp;VLOOKUP(M4,kurz,22,FALSE)</f>
        <v/>
      </c>
      <c r="O4" s="31" t="str">
        <f>IF(VLOOKUP(M4,kurz,bezfilter_a+1,FALSE)="","",VLOOKUP(M4,kurz,bezfilter_a+1,FALSE))</f>
        <v/>
      </c>
      <c r="P4" s="31" t="str">
        <f>IF(VLOOKUP(M4,kurz,bezfilter_a+2,FALSE)="","",VLOOKUP(M4,kurz,bezfilter_a+2,FALSE))</f>
        <v/>
      </c>
      <c r="Q4" s="30">
        <f>Q3+1</f>
        <v>44683</v>
      </c>
      <c r="R4" s="31" t="str">
        <f>IF(VLOOKUP(Q4,kurz,bezfilter_a,FALSE)="","",VLOOKUP(Q4,kurz,bezfilter_a,FALSE))&amp;VLOOKUP(Q4,kurz,22,FALSE)</f>
        <v>SO</v>
      </c>
      <c r="S4" s="31" t="str">
        <f>IF(VLOOKUP(Q4,kurz,bezfilter_a+1,FALSE)="","",VLOOKUP(Q4,kurz,bezfilter_a+1,FALSE))</f>
        <v>B1_S</v>
      </c>
      <c r="T4" s="31" t="str">
        <f>IF(VLOOKUP(Q4,kurz,bezfilter_a+2,FALSE)="","",VLOOKUP(Q4,kurz,bezfilter_a+2,FALSE))</f>
        <v>B1_B</v>
      </c>
      <c r="U4" s="30">
        <f>U3+1</f>
        <v>44714</v>
      </c>
      <c r="V4" s="31" t="str">
        <f>IF(VLOOKUP(U4,kurz,bezfilter_a,FALSE)="","",VLOOKUP(U4,kurz,bezfilter_a,FALSE))&amp;VLOOKUP(U4,kurz,22,FALSE)</f>
        <v>B1_P</v>
      </c>
      <c r="W4" s="31" t="str">
        <f>IF(VLOOKUP(U4,kurz,bezfilter_a+1,FALSE)="","",VLOOKUP(U4,kurz,bezfilter_a+1,FALSE))</f>
        <v/>
      </c>
      <c r="X4" s="74" t="str">
        <f>IF(VLOOKUP(U4,kurz,bezfilter_a+2,FALSE)="","",VLOOKUP(U4,kurz,bezfilter_a+2,FALSE))</f>
        <v/>
      </c>
      <c r="Y4" s="83" t="s">
        <v>103</v>
      </c>
      <c r="Z4" s="83"/>
      <c r="AA4" s="83"/>
      <c r="AB4" s="83"/>
      <c r="AC4" s="33"/>
      <c r="AD4" s="33"/>
      <c r="AE4" s="33"/>
    </row>
    <row r="5" spans="1:33" ht="11.25" customHeight="1" x14ac:dyDescent="0.25">
      <c r="A5" s="30">
        <f t="shared" ref="A5:A33" si="0">A4+1</f>
        <v>44564</v>
      </c>
      <c r="B5" s="31" t="str">
        <f>IF(VLOOKUP(A5,kurz,bezfilter_a,FALSE)="","",VLOOKUP(A5,kurz,bezfilter_a,FALSE))&amp;VLOOKUP(A5,kurz,22,FALSE)</f>
        <v>SO</v>
      </c>
      <c r="C5" s="31" t="str">
        <f>IF(VLOOKUP(A5,kurz,bezfilter_a+1,FALSE)="","",VLOOKUP(A5,kurz,bezfilter_a+1,FALSE))</f>
        <v>B1_S</v>
      </c>
      <c r="D5" s="31" t="str">
        <f>IF(VLOOKUP(A5,kurz,bezfilter_a+2,FALSE)="","",VLOOKUP(A5,kurz,bezfilter_a+2,FALSE))</f>
        <v/>
      </c>
      <c r="E5" s="30">
        <f t="shared" ref="E5:E33" si="1">E4+1</f>
        <v>44595</v>
      </c>
      <c r="F5" s="31" t="str">
        <f>IF(VLOOKUP(E5,kurz,bezfilter_a,FALSE)="","",VLOOKUP(E5,kurz,bezfilter_a,FALSE))&amp;VLOOKUP(E5,kurz,22,FALSE)</f>
        <v/>
      </c>
      <c r="G5" s="31" t="str">
        <f>IF(VLOOKUP(E5,kurz,bezfilter_a+1,FALSE)="","",VLOOKUP(E5,kurz,bezfilter_a+1,FALSE))</f>
        <v/>
      </c>
      <c r="H5" s="31" t="str">
        <f>IF(VLOOKUP(E5,kurz,bezfilter_a+2,FALSE)="","",VLOOKUP(E5,kurz,bezfilter_a+2,FALSE))</f>
        <v/>
      </c>
      <c r="I5" s="30">
        <f t="shared" ref="I5:I33" si="2">I4+1</f>
        <v>44623</v>
      </c>
      <c r="J5" s="31" t="str">
        <f>IF(VLOOKUP(I5,kurz,bezfilter_a,FALSE)="","",VLOOKUP(I5,kurz,bezfilter_a,FALSE))&amp;VLOOKUP(I5,kurz,22,FALSE)</f>
        <v/>
      </c>
      <c r="K5" s="31" t="str">
        <f>IF(VLOOKUP(I5,kurz,bezfilter_a+1,FALSE)="","",VLOOKUP(I5,kurz,bezfilter_a+1,FALSE))</f>
        <v/>
      </c>
      <c r="L5" s="31" t="str">
        <f>IF(VLOOKUP(I5,kurz,bezfilter_a+2,FALSE)="","",VLOOKUP(I5,kurz,bezfilter_a+2,FALSE))</f>
        <v/>
      </c>
      <c r="M5" s="30">
        <f t="shared" ref="M5:M33" si="3">M4+1</f>
        <v>44654</v>
      </c>
      <c r="N5" s="31" t="str">
        <f>IF(VLOOKUP(M5,kurz,bezfilter_a,FALSE)="","",VLOOKUP(M5,kurz,bezfilter_a,FALSE))&amp;VLOOKUP(M5,kurz,22,FALSE)</f>
        <v/>
      </c>
      <c r="O5" s="31" t="str">
        <f>IF(VLOOKUP(M5,kurz,bezfilter_a+1,FALSE)="","",VLOOKUP(M5,kurz,bezfilter_a+1,FALSE))</f>
        <v/>
      </c>
      <c r="P5" s="31" t="str">
        <f>IF(VLOOKUP(M5,kurz,bezfilter_a+2,FALSE)="","",VLOOKUP(M5,kurz,bezfilter_a+2,FALSE))</f>
        <v/>
      </c>
      <c r="Q5" s="30">
        <f t="shared" ref="Q5:Q33" si="4">Q4+1</f>
        <v>44684</v>
      </c>
      <c r="R5" s="31" t="str">
        <f>IF(VLOOKUP(Q5,kurz,bezfilter_a,FALSE)="","",VLOOKUP(Q5,kurz,bezfilter_a,FALSE))&amp;VLOOKUP(Q5,kurz,22,FALSE)</f>
        <v>B1_R</v>
      </c>
      <c r="S5" s="31" t="str">
        <f>IF(VLOOKUP(Q5,kurz,bezfilter_a+1,FALSE)="","",VLOOKUP(Q5,kurz,bezfilter_a+1,FALSE))</f>
        <v/>
      </c>
      <c r="T5" s="31" t="str">
        <f>IF(VLOOKUP(Q5,kurz,bezfilter_a+2,FALSE)="","",VLOOKUP(Q5,kurz,bezfilter_a+2,FALSE))</f>
        <v/>
      </c>
      <c r="U5" s="30">
        <f t="shared" ref="U5:U33" si="5">U4+1</f>
        <v>44715</v>
      </c>
      <c r="V5" s="31" t="str">
        <f>IF(VLOOKUP(U5,kurz,bezfilter_a,FALSE)="","",VLOOKUP(U5,kurz,bezfilter_a,FALSE))&amp;VLOOKUP(U5,kurz,22,FALSE)</f>
        <v/>
      </c>
      <c r="W5" s="31" t="str">
        <f>IF(VLOOKUP(U5,kurz,bezfilter_a+1,FALSE)="","",VLOOKUP(U5,kurz,bezfilter_a+1,FALSE))</f>
        <v/>
      </c>
      <c r="X5" s="74" t="str">
        <f>IF(VLOOKUP(U5,kurz,bezfilter_a+2,FALSE)="","",VLOOKUP(U5,kurz,bezfilter_a+2,FALSE))</f>
        <v/>
      </c>
      <c r="Y5" s="84" t="s">
        <v>4</v>
      </c>
      <c r="Z5" s="84"/>
      <c r="AA5" s="84"/>
      <c r="AB5" s="84"/>
      <c r="AC5" s="33"/>
      <c r="AD5" s="33"/>
      <c r="AE5" s="33"/>
    </row>
    <row r="6" spans="1:33" ht="11.25" customHeight="1" x14ac:dyDescent="0.25">
      <c r="A6" s="30">
        <f t="shared" si="0"/>
        <v>44565</v>
      </c>
      <c r="B6" s="31" t="str">
        <f>IF(VLOOKUP(A6,kurz,bezfilter_a,FALSE)="","",VLOOKUP(A6,kurz,bezfilter_a,FALSE))&amp;VLOOKUP(A6,kurz,22,FALSE)</f>
        <v/>
      </c>
      <c r="C6" s="31" t="str">
        <f>IF(VLOOKUP(A6,kurz,bezfilter_a+1,FALSE)="","",VLOOKUP(A6,kurz,bezfilter_a+1,FALSE))</f>
        <v/>
      </c>
      <c r="D6" s="31" t="str">
        <f>IF(VLOOKUP(A6,kurz,bezfilter_a+2,FALSE)="","",VLOOKUP(A6,kurz,bezfilter_a+2,FALSE))</f>
        <v/>
      </c>
      <c r="E6" s="30">
        <f t="shared" si="1"/>
        <v>44596</v>
      </c>
      <c r="F6" s="31" t="str">
        <f>IF(VLOOKUP(E6,kurz,bezfilter_a,FALSE)="","",VLOOKUP(E6,kurz,bezfilter_a,FALSE))&amp;VLOOKUP(E6,kurz,22,FALSE)</f>
        <v/>
      </c>
      <c r="G6" s="31" t="str">
        <f>IF(VLOOKUP(E6,kurz,bezfilter_a+1,FALSE)="","",VLOOKUP(E6,kurz,bezfilter_a+1,FALSE))</f>
        <v/>
      </c>
      <c r="H6" s="31" t="str">
        <f>IF(VLOOKUP(E6,kurz,bezfilter_a+2,FALSE)="","",VLOOKUP(E6,kurz,bezfilter_a+2,FALSE))</f>
        <v>GT</v>
      </c>
      <c r="I6" s="30">
        <f t="shared" si="2"/>
        <v>44624</v>
      </c>
      <c r="J6" s="31" t="str">
        <f>IF(VLOOKUP(I6,kurz,bezfilter_a,FALSE)="","",VLOOKUP(I6,kurz,bezfilter_a,FALSE))&amp;VLOOKUP(I6,kurz,22,FALSE)</f>
        <v/>
      </c>
      <c r="K6" s="31" t="str">
        <f>IF(VLOOKUP(I6,kurz,bezfilter_a+1,FALSE)="","",VLOOKUP(I6,kurz,bezfilter_a+1,FALSE))</f>
        <v/>
      </c>
      <c r="L6" s="31" t="str">
        <f>IF(VLOOKUP(I6,kurz,bezfilter_a+2,FALSE)="","",VLOOKUP(I6,kurz,bezfilter_a+2,FALSE))</f>
        <v>GT</v>
      </c>
      <c r="M6" s="30">
        <f t="shared" si="3"/>
        <v>44655</v>
      </c>
      <c r="N6" s="31" t="str">
        <f>IF(VLOOKUP(M6,kurz,bezfilter_a,FALSE)="","",VLOOKUP(M6,kurz,bezfilter_a,FALSE))&amp;VLOOKUP(M6,kurz,22,FALSE)</f>
        <v/>
      </c>
      <c r="O6" s="31" t="str">
        <f>IF(VLOOKUP(M6,kurz,bezfilter_a+1,FALSE)="","",VLOOKUP(M6,kurz,bezfilter_a+1,FALSE))</f>
        <v>B1_S</v>
      </c>
      <c r="P6" s="31" t="str">
        <f>IF(VLOOKUP(M6,kurz,bezfilter_a+2,FALSE)="","",VLOOKUP(M6,kurz,bezfilter_a+2,FALSE))</f>
        <v>B1_B</v>
      </c>
      <c r="Q6" s="30">
        <f t="shared" si="4"/>
        <v>44685</v>
      </c>
      <c r="R6" s="31" t="str">
        <f>IF(VLOOKUP(Q6,kurz,bezfilter_a,FALSE)="","",VLOOKUP(Q6,kurz,bezfilter_a,FALSE))&amp;VLOOKUP(Q6,kurz,22,FALSE)</f>
        <v/>
      </c>
      <c r="S6" s="31" t="str">
        <f>IF(VLOOKUP(Q6,kurz,bezfilter_a+1,FALSE)="","",VLOOKUP(Q6,kurz,bezfilter_a+1,FALSE))</f>
        <v/>
      </c>
      <c r="T6" s="31" t="str">
        <f>IF(VLOOKUP(Q6,kurz,bezfilter_a+2,FALSE)="","",VLOOKUP(Q6,kurz,bezfilter_a+2,FALSE))</f>
        <v/>
      </c>
      <c r="U6" s="30">
        <f t="shared" si="5"/>
        <v>44716</v>
      </c>
      <c r="V6" s="31" t="str">
        <f>IF(VLOOKUP(U6,kurz,bezfilter_a,FALSE)="","",VLOOKUP(U6,kurz,bezfilter_a,FALSE))&amp;VLOOKUP(U6,kurz,22,FALSE)</f>
        <v>SO</v>
      </c>
      <c r="W6" s="31" t="str">
        <f>IF(VLOOKUP(U6,kurz,bezfilter_a+1,FALSE)="","",VLOOKUP(U6,kurz,bezfilter_a+1,FALSE))</f>
        <v/>
      </c>
      <c r="X6" s="74" t="str">
        <f>IF(VLOOKUP(U6,kurz,bezfilter_a+2,FALSE)="","",VLOOKUP(U6,kurz,bezfilter_a+2,FALSE))</f>
        <v/>
      </c>
      <c r="Y6" s="85" t="s">
        <v>104</v>
      </c>
      <c r="Z6" s="85"/>
      <c r="AA6" s="85"/>
      <c r="AB6" s="85"/>
      <c r="AC6" s="33"/>
      <c r="AD6" s="33"/>
      <c r="AE6" s="33"/>
    </row>
    <row r="7" spans="1:33" ht="11.25" customHeight="1" x14ac:dyDescent="0.25">
      <c r="A7" s="30">
        <f t="shared" si="0"/>
        <v>44566</v>
      </c>
      <c r="B7" s="31" t="str">
        <f>IF(VLOOKUP(A7,kurz,bezfilter_a,FALSE)="","",VLOOKUP(A7,kurz,bezfilter_a,FALSE))&amp;VLOOKUP(A7,kurz,22,FALSE)</f>
        <v/>
      </c>
      <c r="C7" s="31" t="str">
        <f>IF(VLOOKUP(A7,kurz,bezfilter_a+1,FALSE)="","",VLOOKUP(A7,kurz,bezfilter_a+1,FALSE))</f>
        <v/>
      </c>
      <c r="D7" s="31" t="str">
        <f>IF(VLOOKUP(A7,kurz,bezfilter_a+2,FALSE)="","",VLOOKUP(A7,kurz,bezfilter_a+2,FALSE))</f>
        <v/>
      </c>
      <c r="E7" s="30">
        <f t="shared" si="1"/>
        <v>44597</v>
      </c>
      <c r="F7" s="31" t="str">
        <f>IF(VLOOKUP(E7,kurz,bezfilter_a,FALSE)="","",VLOOKUP(E7,kurz,bezfilter_a,FALSE))&amp;VLOOKUP(E7,kurz,22,FALSE)</f>
        <v/>
      </c>
      <c r="G7" s="31" t="str">
        <f>IF(VLOOKUP(E7,kurz,bezfilter_a+1,FALSE)="","",VLOOKUP(E7,kurz,bezfilter_a+1,FALSE))</f>
        <v/>
      </c>
      <c r="H7" s="31" t="str">
        <f>IF(VLOOKUP(E7,kurz,bezfilter_a+2,FALSE)="","",VLOOKUP(E7,kurz,bezfilter_a+2,FALSE))</f>
        <v/>
      </c>
      <c r="I7" s="30">
        <f t="shared" si="2"/>
        <v>44625</v>
      </c>
      <c r="J7" s="31" t="str">
        <f>IF(VLOOKUP(I7,kurz,bezfilter_a,FALSE)="","",VLOOKUP(I7,kurz,bezfilter_a,FALSE))&amp;VLOOKUP(I7,kurz,22,FALSE)</f>
        <v/>
      </c>
      <c r="K7" s="31" t="str">
        <f>IF(VLOOKUP(I7,kurz,bezfilter_a+1,FALSE)="","",VLOOKUP(I7,kurz,bezfilter_a+1,FALSE))</f>
        <v/>
      </c>
      <c r="L7" s="31" t="str">
        <f>IF(VLOOKUP(I7,kurz,bezfilter_a+2,FALSE)="","",VLOOKUP(I7,kurz,bezfilter_a+2,FALSE))</f>
        <v/>
      </c>
      <c r="M7" s="30">
        <f t="shared" si="3"/>
        <v>44656</v>
      </c>
      <c r="N7" s="31" t="str">
        <f>IF(VLOOKUP(M7,kurz,bezfilter_a,FALSE)="","",VLOOKUP(M7,kurz,bezfilter_a,FALSE))&amp;VLOOKUP(M7,kurz,22,FALSE)</f>
        <v>B1_R</v>
      </c>
      <c r="O7" s="31" t="str">
        <f>IF(VLOOKUP(M7,kurz,bezfilter_a+1,FALSE)="","",VLOOKUP(M7,kurz,bezfilter_a+1,FALSE))</f>
        <v>B1_G</v>
      </c>
      <c r="P7" s="31" t="str">
        <f>IF(VLOOKUP(M7,kurz,bezfilter_a+2,FALSE)="","",VLOOKUP(M7,kurz,bezfilter_a+2,FALSE))</f>
        <v/>
      </c>
      <c r="Q7" s="30">
        <f t="shared" si="4"/>
        <v>44686</v>
      </c>
      <c r="R7" s="31" t="str">
        <f>IF(VLOOKUP(Q7,kurz,bezfilter_a,FALSE)="","",VLOOKUP(Q7,kurz,bezfilter_a,FALSE))&amp;VLOOKUP(Q7,kurz,22,FALSE)</f>
        <v>B1_P</v>
      </c>
      <c r="S7" s="31" t="str">
        <f>IF(VLOOKUP(Q7,kurz,bezfilter_a+1,FALSE)="","",VLOOKUP(Q7,kurz,bezfilter_a+1,FALSE))</f>
        <v/>
      </c>
      <c r="T7" s="31" t="str">
        <f>IF(VLOOKUP(Q7,kurz,bezfilter_a+2,FALSE)="","",VLOOKUP(Q7,kurz,bezfilter_a+2,FALSE))</f>
        <v/>
      </c>
      <c r="U7" s="30">
        <f t="shared" si="5"/>
        <v>44717</v>
      </c>
      <c r="V7" s="31" t="str">
        <f>IF(VLOOKUP(U7,kurz,bezfilter_a,FALSE)="","",VLOOKUP(U7,kurz,bezfilter_a,FALSE))&amp;VLOOKUP(U7,kurz,22,FALSE)</f>
        <v>Pfingstsonntag</v>
      </c>
      <c r="W7" s="31" t="str">
        <f>IF(VLOOKUP(U7,kurz,bezfilter_a+1,FALSE)="","",VLOOKUP(U7,kurz,bezfilter_a+1,FALSE))</f>
        <v/>
      </c>
      <c r="X7" s="74" t="str">
        <f>IF(VLOOKUP(U7,kurz,bezfilter_a+2,FALSE)="","",VLOOKUP(U7,kurz,bezfilter_a+2,FALSE))</f>
        <v/>
      </c>
      <c r="Y7" s="86" t="s">
        <v>150</v>
      </c>
      <c r="Z7" s="86"/>
      <c r="AA7" s="86"/>
      <c r="AB7" s="86"/>
      <c r="AC7" s="38" t="s">
        <v>153</v>
      </c>
      <c r="AD7" s="38"/>
      <c r="AE7" s="38"/>
    </row>
    <row r="8" spans="1:33" ht="11.25" customHeight="1" x14ac:dyDescent="0.25">
      <c r="A8" s="30">
        <f t="shared" si="0"/>
        <v>44567</v>
      </c>
      <c r="B8" s="31" t="str">
        <f>IF(VLOOKUP(A8,kurz,bezfilter_a,FALSE)="","",VLOOKUP(A8,kurz,bezfilter_a,FALSE))&amp;VLOOKUP(A8,kurz,22,FALSE)</f>
        <v/>
      </c>
      <c r="C8" s="31" t="str">
        <f>IF(VLOOKUP(A8,kurz,bezfilter_a+1,FALSE)="","",VLOOKUP(A8,kurz,bezfilter_a+1,FALSE))</f>
        <v/>
      </c>
      <c r="D8" s="31" t="str">
        <f>IF(VLOOKUP(A8,kurz,bezfilter_a+2,FALSE)="","",VLOOKUP(A8,kurz,bezfilter_a+2,FALSE))</f>
        <v/>
      </c>
      <c r="E8" s="30">
        <f t="shared" si="1"/>
        <v>44598</v>
      </c>
      <c r="F8" s="31" t="str">
        <f>IF(VLOOKUP(E8,kurz,bezfilter_a,FALSE)="","",VLOOKUP(E8,kurz,bezfilter_a,FALSE))&amp;VLOOKUP(E8,kurz,22,FALSE)</f>
        <v/>
      </c>
      <c r="G8" s="31" t="str">
        <f>IF(VLOOKUP(E8,kurz,bezfilter_a+1,FALSE)="","",VLOOKUP(E8,kurz,bezfilter_a+1,FALSE))</f>
        <v/>
      </c>
      <c r="H8" s="31" t="str">
        <f>IF(VLOOKUP(E8,kurz,bezfilter_a+2,FALSE)="","",VLOOKUP(E8,kurz,bezfilter_a+2,FALSE))</f>
        <v/>
      </c>
      <c r="I8" s="30">
        <f t="shared" si="2"/>
        <v>44626</v>
      </c>
      <c r="J8" s="31" t="str">
        <f>IF(VLOOKUP(I8,kurz,bezfilter_a,FALSE)="","",VLOOKUP(I8,kurz,bezfilter_a,FALSE))&amp;VLOOKUP(I8,kurz,22,FALSE)</f>
        <v/>
      </c>
      <c r="K8" s="31" t="str">
        <f>IF(VLOOKUP(I8,kurz,bezfilter_a+1,FALSE)="","",VLOOKUP(I8,kurz,bezfilter_a+1,FALSE))</f>
        <v/>
      </c>
      <c r="L8" s="31" t="str">
        <f>IF(VLOOKUP(I8,kurz,bezfilter_a+2,FALSE)="","",VLOOKUP(I8,kurz,bezfilter_a+2,FALSE))</f>
        <v/>
      </c>
      <c r="M8" s="30">
        <f t="shared" si="3"/>
        <v>44657</v>
      </c>
      <c r="N8" s="31" t="str">
        <f>IF(VLOOKUP(M8,kurz,bezfilter_a,FALSE)="","",VLOOKUP(M8,kurz,bezfilter_a,FALSE))&amp;VLOOKUP(M8,kurz,22,FALSE)</f>
        <v/>
      </c>
      <c r="O8" s="31" t="str">
        <f>IF(VLOOKUP(M8,kurz,bezfilter_a+1,FALSE)="","",VLOOKUP(M8,kurz,bezfilter_a+1,FALSE))</f>
        <v/>
      </c>
      <c r="P8" s="31" t="str">
        <f>IF(VLOOKUP(M8,kurz,bezfilter_a+2,FALSE)="","",VLOOKUP(M8,kurz,bezfilter_a+2,FALSE))</f>
        <v/>
      </c>
      <c r="Q8" s="30">
        <f t="shared" si="4"/>
        <v>44687</v>
      </c>
      <c r="R8" s="31" t="str">
        <f>IF(VLOOKUP(Q8,kurz,bezfilter_a,FALSE)="","",VLOOKUP(Q8,kurz,bezfilter_a,FALSE))&amp;VLOOKUP(Q8,kurz,22,FALSE)</f>
        <v/>
      </c>
      <c r="S8" s="31" t="str">
        <f>IF(VLOOKUP(Q8,kurz,bezfilter_a+1,FALSE)="","",VLOOKUP(Q8,kurz,bezfilter_a+1,FALSE))</f>
        <v/>
      </c>
      <c r="T8" s="31" t="str">
        <f>IF(VLOOKUP(Q8,kurz,bezfilter_a+2,FALSE)="","",VLOOKUP(Q8,kurz,bezfilter_a+2,FALSE))</f>
        <v/>
      </c>
      <c r="U8" s="30">
        <f t="shared" si="5"/>
        <v>44718</v>
      </c>
      <c r="V8" s="31" t="str">
        <f>IF(VLOOKUP(U8,kurz,bezfilter_a,FALSE)="","",VLOOKUP(U8,kurz,bezfilter_a,FALSE))&amp;VLOOKUP(U8,kurz,22,FALSE)</f>
        <v>Pfingsmontag</v>
      </c>
      <c r="W8" s="31" t="str">
        <f>IF(VLOOKUP(U8,kurz,bezfilter_a+1,FALSE)="","",VLOOKUP(U8,kurz,bezfilter_a+1,FALSE))</f>
        <v/>
      </c>
      <c r="X8" s="74" t="str">
        <f>IF(VLOOKUP(U8,kurz,bezfilter_a+2,FALSE)="","",VLOOKUP(U8,kurz,bezfilter_a+2,FALSE))</f>
        <v/>
      </c>
      <c r="Y8" s="81" t="s">
        <v>114</v>
      </c>
      <c r="Z8" s="81"/>
      <c r="AA8" s="81"/>
      <c r="AB8" s="81"/>
      <c r="AC8" s="33"/>
      <c r="AE8" s="33"/>
    </row>
    <row r="9" spans="1:33" ht="11.25" customHeight="1" x14ac:dyDescent="0.25">
      <c r="A9" s="30">
        <f t="shared" si="0"/>
        <v>44568</v>
      </c>
      <c r="B9" s="31" t="str">
        <f>IF(VLOOKUP(A9,kurz,bezfilter_a,FALSE)="","",VLOOKUP(A9,kurz,bezfilter_a,FALSE))&amp;VLOOKUP(A9,kurz,22,FALSE)</f>
        <v/>
      </c>
      <c r="C9" s="31" t="str">
        <f>IF(VLOOKUP(A9,kurz,bezfilter_a+1,FALSE)="","",VLOOKUP(A9,kurz,bezfilter_a+1,FALSE))</f>
        <v/>
      </c>
      <c r="D9" s="31" t="str">
        <f>IF(VLOOKUP(A9,kurz,bezfilter_a+2,FALSE)="","",VLOOKUP(A9,kurz,bezfilter_a+2,FALSE))</f>
        <v>GT</v>
      </c>
      <c r="E9" s="30">
        <f t="shared" si="1"/>
        <v>44599</v>
      </c>
      <c r="F9" s="31" t="str">
        <f>IF(VLOOKUP(E9,kurz,bezfilter_a,FALSE)="","",VLOOKUP(E9,kurz,bezfilter_a,FALSE))&amp;VLOOKUP(E9,kurz,22,FALSE)</f>
        <v/>
      </c>
      <c r="G9" s="31" t="str">
        <f>IF(VLOOKUP(E9,kurz,bezfilter_a+1,FALSE)="","",VLOOKUP(E9,kurz,bezfilter_a+1,FALSE))</f>
        <v>B1_S</v>
      </c>
      <c r="H9" s="31" t="str">
        <f>IF(VLOOKUP(E9,kurz,bezfilter_a+2,FALSE)="","",VLOOKUP(E9,kurz,bezfilter_a+2,FALSE))</f>
        <v>B1_B</v>
      </c>
      <c r="I9" s="30">
        <f t="shared" si="2"/>
        <v>44627</v>
      </c>
      <c r="J9" s="31" t="str">
        <f>IF(VLOOKUP(I9,kurz,bezfilter_a,FALSE)="","",VLOOKUP(I9,kurz,bezfilter_a,FALSE))&amp;VLOOKUP(I9,kurz,22,FALSE)</f>
        <v>SO</v>
      </c>
      <c r="K9" s="31" t="str">
        <f>IF(VLOOKUP(I9,kurz,bezfilter_a+1,FALSE)="","",VLOOKUP(I9,kurz,bezfilter_a+1,FALSE))</f>
        <v>B1_S</v>
      </c>
      <c r="L9" s="31" t="str">
        <f>IF(VLOOKUP(I9,kurz,bezfilter_a+2,FALSE)="","",VLOOKUP(I9,kurz,bezfilter_a+2,FALSE))</f>
        <v>B1_B</v>
      </c>
      <c r="M9" s="30">
        <f t="shared" si="3"/>
        <v>44658</v>
      </c>
      <c r="N9" s="31" t="str">
        <f>IF(VLOOKUP(M9,kurz,bezfilter_a,FALSE)="","",VLOOKUP(M9,kurz,bezfilter_a,FALSE))&amp;VLOOKUP(M9,kurz,22,FALSE)</f>
        <v>B1_P</v>
      </c>
      <c r="O9" s="31" t="str">
        <f>IF(VLOOKUP(M9,kurz,bezfilter_a+1,FALSE)="","",VLOOKUP(M9,kurz,bezfilter_a+1,FALSE))</f>
        <v/>
      </c>
      <c r="P9" s="31" t="str">
        <f>IF(VLOOKUP(M9,kurz,bezfilter_a+2,FALSE)="","",VLOOKUP(M9,kurz,bezfilter_a+2,FALSE))</f>
        <v/>
      </c>
      <c r="Q9" s="30">
        <f t="shared" si="4"/>
        <v>44688</v>
      </c>
      <c r="R9" s="31" t="str">
        <f>IF(VLOOKUP(Q9,kurz,bezfilter_a,FALSE)="","",VLOOKUP(Q9,kurz,bezfilter_a,FALSE))&amp;VLOOKUP(Q9,kurz,22,FALSE)</f>
        <v/>
      </c>
      <c r="S9" s="31" t="str">
        <f>IF(VLOOKUP(Q9,kurz,bezfilter_a+1,FALSE)="","",VLOOKUP(Q9,kurz,bezfilter_a+1,FALSE))</f>
        <v/>
      </c>
      <c r="T9" s="31" t="str">
        <f>IF(VLOOKUP(Q9,kurz,bezfilter_a+2,FALSE)="","",VLOOKUP(Q9,kurz,bezfilter_a+2,FALSE))</f>
        <v/>
      </c>
      <c r="U9" s="30">
        <f t="shared" si="5"/>
        <v>44719</v>
      </c>
      <c r="V9" s="31" t="str">
        <f>IF(VLOOKUP(U9,kurz,bezfilter_a,FALSE)="","",VLOOKUP(U9,kurz,bezfilter_a,FALSE))&amp;VLOOKUP(U9,kurz,22,FALSE)</f>
        <v/>
      </c>
      <c r="W9" s="31" t="str">
        <f>IF(VLOOKUP(U9,kurz,bezfilter_a+1,FALSE)="","",VLOOKUP(U9,kurz,bezfilter_a+1,FALSE))</f>
        <v>B1_S</v>
      </c>
      <c r="X9" s="74" t="str">
        <f>IF(VLOOKUP(U9,kurz,bezfilter_a+2,FALSE)="","",VLOOKUP(U9,kurz,bezfilter_a+2,FALSE))</f>
        <v>B1_B</v>
      </c>
      <c r="Y9" s="81" t="s">
        <v>115</v>
      </c>
      <c r="Z9" s="81"/>
      <c r="AA9" s="81"/>
      <c r="AB9" s="81"/>
      <c r="AC9" s="33"/>
      <c r="AE9" s="33"/>
    </row>
    <row r="10" spans="1:33" ht="11.25" customHeight="1" x14ac:dyDescent="0.25">
      <c r="A10" s="30">
        <f t="shared" si="0"/>
        <v>44569</v>
      </c>
      <c r="B10" s="31" t="str">
        <f>IF(VLOOKUP(A10,kurz,bezfilter_a,FALSE)="","",VLOOKUP(A10,kurz,bezfilter_a,FALSE))&amp;VLOOKUP(A10,kurz,22,FALSE)</f>
        <v/>
      </c>
      <c r="C10" s="31" t="str">
        <f>IF(VLOOKUP(A10,kurz,bezfilter_a+1,FALSE)="","",VLOOKUP(A10,kurz,bezfilter_a+1,FALSE))</f>
        <v/>
      </c>
      <c r="D10" s="31" t="str">
        <f>IF(VLOOKUP(A10,kurz,bezfilter_a+2,FALSE)="","",VLOOKUP(A10,kurz,bezfilter_a+2,FALSE))</f>
        <v/>
      </c>
      <c r="E10" s="30">
        <f t="shared" si="1"/>
        <v>44600</v>
      </c>
      <c r="F10" s="31" t="str">
        <f>IF(VLOOKUP(E10,kurz,bezfilter_a,FALSE)="","",VLOOKUP(E10,kurz,bezfilter_a,FALSE))&amp;VLOOKUP(E10,kurz,22,FALSE)</f>
        <v>B1_R</v>
      </c>
      <c r="G10" s="31" t="str">
        <f>IF(VLOOKUP(E10,kurz,bezfilter_a+1,FALSE)="","",VLOOKUP(E10,kurz,bezfilter_a+1,FALSE))</f>
        <v/>
      </c>
      <c r="H10" s="31" t="str">
        <f>IF(VLOOKUP(E10,kurz,bezfilter_a+2,FALSE)="","",VLOOKUP(E10,kurz,bezfilter_a+2,FALSE))</f>
        <v/>
      </c>
      <c r="I10" s="30">
        <f t="shared" si="2"/>
        <v>44628</v>
      </c>
      <c r="J10" s="31" t="str">
        <f>IF(VLOOKUP(I10,kurz,bezfilter_a,FALSE)="","",VLOOKUP(I10,kurz,bezfilter_a,FALSE))&amp;VLOOKUP(I10,kurz,22,FALSE)</f>
        <v>B1_R</v>
      </c>
      <c r="K10" s="31" t="str">
        <f>IF(VLOOKUP(I10,kurz,bezfilter_a+1,FALSE)="","",VLOOKUP(I10,kurz,bezfilter_a+1,FALSE))</f>
        <v/>
      </c>
      <c r="L10" s="31" t="str">
        <f>IF(VLOOKUP(I10,kurz,bezfilter_a+2,FALSE)="","",VLOOKUP(I10,kurz,bezfilter_a+2,FALSE))</f>
        <v/>
      </c>
      <c r="M10" s="30">
        <f t="shared" si="3"/>
        <v>44659</v>
      </c>
      <c r="N10" s="31" t="str">
        <f>IF(VLOOKUP(M10,kurz,bezfilter_a,FALSE)="","",VLOOKUP(M10,kurz,bezfilter_a,FALSE))&amp;VLOOKUP(M10,kurz,22,FALSE)</f>
        <v/>
      </c>
      <c r="O10" s="31" t="str">
        <f>IF(VLOOKUP(M10,kurz,bezfilter_a+1,FALSE)="","",VLOOKUP(M10,kurz,bezfilter_a+1,FALSE))</f>
        <v/>
      </c>
      <c r="P10" s="31" t="str">
        <f>IF(VLOOKUP(M10,kurz,bezfilter_a+2,FALSE)="","",VLOOKUP(M10,kurz,bezfilter_a+2,FALSE))</f>
        <v/>
      </c>
      <c r="Q10" s="30">
        <f t="shared" si="4"/>
        <v>44689</v>
      </c>
      <c r="R10" s="31" t="str">
        <f>IF(VLOOKUP(Q10,kurz,bezfilter_a,FALSE)="","",VLOOKUP(Q10,kurz,bezfilter_a,FALSE))&amp;VLOOKUP(Q10,kurz,22,FALSE)</f>
        <v/>
      </c>
      <c r="S10" s="31" t="str">
        <f>IF(VLOOKUP(Q10,kurz,bezfilter_a+1,FALSE)="","",VLOOKUP(Q10,kurz,bezfilter_a+1,FALSE))</f>
        <v/>
      </c>
      <c r="T10" s="31" t="str">
        <f>IF(VLOOKUP(Q10,kurz,bezfilter_a+2,FALSE)="","",VLOOKUP(Q10,kurz,bezfilter_a+2,FALSE))</f>
        <v/>
      </c>
      <c r="U10" s="30">
        <f t="shared" si="5"/>
        <v>44720</v>
      </c>
      <c r="V10" s="31" t="str">
        <f>IF(VLOOKUP(U10,kurz,bezfilter_a,FALSE)="","",VLOOKUP(U10,kurz,bezfilter_a,FALSE))&amp;VLOOKUP(U10,kurz,22,FALSE)</f>
        <v/>
      </c>
      <c r="W10" s="31" t="str">
        <f>IF(VLOOKUP(U10,kurz,bezfilter_a+1,FALSE)="","",VLOOKUP(U10,kurz,bezfilter_a+1,FALSE))</f>
        <v/>
      </c>
      <c r="X10" s="74" t="str">
        <f>IF(VLOOKUP(U10,kurz,bezfilter_a+2,FALSE)="","",VLOOKUP(U10,kurz,bezfilter_a+2,FALSE))</f>
        <v/>
      </c>
      <c r="Y10" s="82" t="s">
        <v>151</v>
      </c>
      <c r="Z10" s="82"/>
      <c r="AA10" s="82"/>
      <c r="AB10" s="82"/>
      <c r="AC10" s="73" t="s">
        <v>152</v>
      </c>
      <c r="AE10" s="33"/>
    </row>
    <row r="11" spans="1:33" ht="11.25" customHeight="1" x14ac:dyDescent="0.25">
      <c r="A11" s="30">
        <f t="shared" si="0"/>
        <v>44570</v>
      </c>
      <c r="B11" s="31" t="str">
        <f>IF(VLOOKUP(A11,kurz,bezfilter_a,FALSE)="","",VLOOKUP(A11,kurz,bezfilter_a,FALSE))&amp;VLOOKUP(A11,kurz,22,FALSE)</f>
        <v/>
      </c>
      <c r="C11" s="31" t="str">
        <f>IF(VLOOKUP(A11,kurz,bezfilter_a+1,FALSE)="","",VLOOKUP(A11,kurz,bezfilter_a+1,FALSE))</f>
        <v/>
      </c>
      <c r="D11" s="31" t="str">
        <f>IF(VLOOKUP(A11,kurz,bezfilter_a+2,FALSE)="","",VLOOKUP(A11,kurz,bezfilter_a+2,FALSE))</f>
        <v/>
      </c>
      <c r="E11" s="30">
        <f t="shared" si="1"/>
        <v>44601</v>
      </c>
      <c r="F11" s="31" t="str">
        <f>IF(VLOOKUP(E11,kurz,bezfilter_a,FALSE)="","",VLOOKUP(E11,kurz,bezfilter_a,FALSE))&amp;VLOOKUP(E11,kurz,22,FALSE)</f>
        <v/>
      </c>
      <c r="G11" s="31" t="str">
        <f>IF(VLOOKUP(E11,kurz,bezfilter_a+1,FALSE)="","",VLOOKUP(E11,kurz,bezfilter_a+1,FALSE))</f>
        <v/>
      </c>
      <c r="H11" s="31" t="str">
        <f>IF(VLOOKUP(E11,kurz,bezfilter_a+2,FALSE)="","",VLOOKUP(E11,kurz,bezfilter_a+2,FALSE))</f>
        <v/>
      </c>
      <c r="I11" s="30">
        <f t="shared" si="2"/>
        <v>44629</v>
      </c>
      <c r="J11" s="31" t="str">
        <f>IF(VLOOKUP(I11,kurz,bezfilter_a,FALSE)="","",VLOOKUP(I11,kurz,bezfilter_a,FALSE))&amp;VLOOKUP(I11,kurz,22,FALSE)</f>
        <v/>
      </c>
      <c r="K11" s="31" t="str">
        <f>IF(VLOOKUP(I11,kurz,bezfilter_a+1,FALSE)="","",VLOOKUP(I11,kurz,bezfilter_a+1,FALSE))</f>
        <v/>
      </c>
      <c r="L11" s="31" t="str">
        <f>IF(VLOOKUP(I11,kurz,bezfilter_a+2,FALSE)="","",VLOOKUP(I11,kurz,bezfilter_a+2,FALSE))</f>
        <v/>
      </c>
      <c r="M11" s="30">
        <f t="shared" si="3"/>
        <v>44660</v>
      </c>
      <c r="N11" s="31" t="str">
        <f>IF(VLOOKUP(M11,kurz,bezfilter_a,FALSE)="","",VLOOKUP(M11,kurz,bezfilter_a,FALSE))&amp;VLOOKUP(M11,kurz,22,FALSE)</f>
        <v>SO</v>
      </c>
      <c r="O11" s="31" t="str">
        <f>IF(VLOOKUP(M11,kurz,bezfilter_a+1,FALSE)="","",VLOOKUP(M11,kurz,bezfilter_a+1,FALSE))</f>
        <v/>
      </c>
      <c r="P11" s="31" t="str">
        <f>IF(VLOOKUP(M11,kurz,bezfilter_a+2,FALSE)="","",VLOOKUP(M11,kurz,bezfilter_a+2,FALSE))</f>
        <v/>
      </c>
      <c r="Q11" s="30">
        <f t="shared" si="4"/>
        <v>44690</v>
      </c>
      <c r="R11" s="31" t="str">
        <f>IF(VLOOKUP(Q11,kurz,bezfilter_a,FALSE)="","",VLOOKUP(Q11,kurz,bezfilter_a,FALSE))&amp;VLOOKUP(Q11,kurz,22,FALSE)</f>
        <v/>
      </c>
      <c r="S11" s="31" t="str">
        <f>IF(VLOOKUP(Q11,kurz,bezfilter_a+1,FALSE)="","",VLOOKUP(Q11,kurz,bezfilter_a+1,FALSE))</f>
        <v/>
      </c>
      <c r="T11" s="31" t="str">
        <f>IF(VLOOKUP(Q11,kurz,bezfilter_a+2,FALSE)="","",VLOOKUP(Q11,kurz,bezfilter_a+2,FALSE))</f>
        <v>B1_B</v>
      </c>
      <c r="U11" s="30">
        <f t="shared" si="5"/>
        <v>44721</v>
      </c>
      <c r="V11" s="31" t="str">
        <f>IF(VLOOKUP(U11,kurz,bezfilter_a,FALSE)="","",VLOOKUP(U11,kurz,bezfilter_a,FALSE))&amp;VLOOKUP(U11,kurz,22,FALSE)</f>
        <v/>
      </c>
      <c r="W11" s="31" t="str">
        <f>IF(VLOOKUP(U11,kurz,bezfilter_a+1,FALSE)="","",VLOOKUP(U11,kurz,bezfilter_a+1,FALSE))</f>
        <v/>
      </c>
      <c r="X11" s="31" t="str">
        <f>IF(VLOOKUP(U11,kurz,bezfilter_a+2,FALSE)="","",VLOOKUP(U11,kurz,bezfilter_a+2,FALSE))</f>
        <v/>
      </c>
    </row>
    <row r="12" spans="1:33" ht="11.25" customHeight="1" thickBot="1" x14ac:dyDescent="0.3">
      <c r="A12" s="30">
        <f t="shared" si="0"/>
        <v>44571</v>
      </c>
      <c r="B12" s="31" t="str">
        <f>IF(VLOOKUP(A12,kurz,bezfilter_a,FALSE)="","",VLOOKUP(A12,kurz,bezfilter_a,FALSE))&amp;VLOOKUP(A12,kurz,22,FALSE)</f>
        <v/>
      </c>
      <c r="C12" s="31" t="str">
        <f>IF(VLOOKUP(A12,kurz,bezfilter_a+1,FALSE)="","",VLOOKUP(A12,kurz,bezfilter_a+1,FALSE))</f>
        <v/>
      </c>
      <c r="D12" s="31" t="str">
        <f>IF(VLOOKUP(A12,kurz,bezfilter_a+2,FALSE)="","",VLOOKUP(A12,kurz,bezfilter_a+2,FALSE))</f>
        <v>B1_B</v>
      </c>
      <c r="E12" s="30">
        <f t="shared" si="1"/>
        <v>44602</v>
      </c>
      <c r="F12" s="31" t="str">
        <f>IF(VLOOKUP(E12,kurz,bezfilter_a,FALSE)="","",VLOOKUP(E12,kurz,bezfilter_a,FALSE))&amp;VLOOKUP(E12,kurz,22,FALSE)</f>
        <v>B1_P</v>
      </c>
      <c r="G12" s="31" t="str">
        <f>IF(VLOOKUP(E12,kurz,bezfilter_a+1,FALSE)="","",VLOOKUP(E12,kurz,bezfilter_a+1,FALSE))</f>
        <v/>
      </c>
      <c r="H12" s="31" t="str">
        <f>IF(VLOOKUP(E12,kurz,bezfilter_a+2,FALSE)="","",VLOOKUP(E12,kurz,bezfilter_a+2,FALSE))</f>
        <v/>
      </c>
      <c r="I12" s="30">
        <f t="shared" si="2"/>
        <v>44630</v>
      </c>
      <c r="J12" s="31" t="str">
        <f>IF(VLOOKUP(I12,kurz,bezfilter_a,FALSE)="","",VLOOKUP(I12,kurz,bezfilter_a,FALSE))&amp;VLOOKUP(I12,kurz,22,FALSE)</f>
        <v>B1_P</v>
      </c>
      <c r="K12" s="31" t="str">
        <f>IF(VLOOKUP(I12,kurz,bezfilter_a+1,FALSE)="","",VLOOKUP(I12,kurz,bezfilter_a+1,FALSE))</f>
        <v/>
      </c>
      <c r="L12" s="31" t="str">
        <f>IF(VLOOKUP(I12,kurz,bezfilter_a+2,FALSE)="","",VLOOKUP(I12,kurz,bezfilter_a+2,FALSE))</f>
        <v/>
      </c>
      <c r="M12" s="30">
        <f t="shared" si="3"/>
        <v>44661</v>
      </c>
      <c r="N12" s="31" t="str">
        <f>IF(VLOOKUP(M12,kurz,bezfilter_a,FALSE)="","",VLOOKUP(M12,kurz,bezfilter_a,FALSE))&amp;VLOOKUP(M12,kurz,22,FALSE)</f>
        <v/>
      </c>
      <c r="O12" s="31" t="str">
        <f>IF(VLOOKUP(M12,kurz,bezfilter_a+1,FALSE)="","",VLOOKUP(M12,kurz,bezfilter_a+1,FALSE))</f>
        <v/>
      </c>
      <c r="P12" s="31" t="str">
        <f>IF(VLOOKUP(M12,kurz,bezfilter_a+2,FALSE)="","",VLOOKUP(M12,kurz,bezfilter_a+2,FALSE))</f>
        <v/>
      </c>
      <c r="Q12" s="30">
        <f t="shared" si="4"/>
        <v>44691</v>
      </c>
      <c r="R12" s="31" t="str">
        <f>IF(VLOOKUP(Q12,kurz,bezfilter_a,FALSE)="","",VLOOKUP(Q12,kurz,bezfilter_a,FALSE))&amp;VLOOKUP(Q12,kurz,22,FALSE)</f>
        <v/>
      </c>
      <c r="S12" s="31" t="str">
        <f>IF(VLOOKUP(Q12,kurz,bezfilter_a+1,FALSE)="","",VLOOKUP(Q12,kurz,bezfilter_a+1,FALSE))</f>
        <v/>
      </c>
      <c r="T12" s="31" t="str">
        <f>IF(VLOOKUP(Q12,kurz,bezfilter_a+2,FALSE)="","",VLOOKUP(Q12,kurz,bezfilter_a+2,FALSE))</f>
        <v/>
      </c>
      <c r="U12" s="30">
        <f t="shared" si="5"/>
        <v>44722</v>
      </c>
      <c r="V12" s="31" t="str">
        <f>IF(VLOOKUP(U12,kurz,bezfilter_a,FALSE)="","",VLOOKUP(U12,kurz,bezfilter_a,FALSE))&amp;VLOOKUP(U12,kurz,22,FALSE)</f>
        <v/>
      </c>
      <c r="W12" s="31" t="str">
        <f>IF(VLOOKUP(U12,kurz,bezfilter_a+1,FALSE)="","",VLOOKUP(U12,kurz,bezfilter_a+1,FALSE))</f>
        <v/>
      </c>
      <c r="X12" s="31" t="str">
        <f>IF(VLOOKUP(U12,kurz,bezfilter_a+2,FALSE)="","",VLOOKUP(U12,kurz,bezfilter_a+2,FALSE))</f>
        <v/>
      </c>
      <c r="Y12" s="98" t="s">
        <v>0</v>
      </c>
      <c r="Z12" s="99"/>
      <c r="AA12" s="99"/>
      <c r="AB12" s="99"/>
      <c r="AC12" s="99"/>
    </row>
    <row r="13" spans="1:33" ht="11.25" customHeight="1" thickBot="1" x14ac:dyDescent="0.3">
      <c r="A13" s="30">
        <f t="shared" si="0"/>
        <v>44572</v>
      </c>
      <c r="B13" s="31" t="str">
        <f>IF(VLOOKUP(A13,kurz,bezfilter_a,FALSE)="","",VLOOKUP(A13,kurz,bezfilter_a,FALSE))&amp;VLOOKUP(A13,kurz,22,FALSE)</f>
        <v>B1_R</v>
      </c>
      <c r="C13" s="31" t="str">
        <f>IF(VLOOKUP(A13,kurz,bezfilter_a+1,FALSE)="","",VLOOKUP(A13,kurz,bezfilter_a+1,FALSE))</f>
        <v>B1_W</v>
      </c>
      <c r="D13" s="31" t="str">
        <f>IF(VLOOKUP(A13,kurz,bezfilter_a+2,FALSE)="","",VLOOKUP(A13,kurz,bezfilter_a+2,FALSE))</f>
        <v/>
      </c>
      <c r="E13" s="30">
        <f t="shared" si="1"/>
        <v>44603</v>
      </c>
      <c r="F13" s="31" t="str">
        <f>IF(VLOOKUP(E13,kurz,bezfilter_a,FALSE)="","",VLOOKUP(E13,kurz,bezfilter_a,FALSE))&amp;VLOOKUP(E13,kurz,22,FALSE)</f>
        <v/>
      </c>
      <c r="G13" s="31" t="str">
        <f>IF(VLOOKUP(E13,kurz,bezfilter_a+1,FALSE)="","",VLOOKUP(E13,kurz,bezfilter_a+1,FALSE))</f>
        <v/>
      </c>
      <c r="H13" s="31" t="str">
        <f>IF(VLOOKUP(E13,kurz,bezfilter_a+2,FALSE)="","",VLOOKUP(E13,kurz,bezfilter_a+2,FALSE))</f>
        <v/>
      </c>
      <c r="I13" s="30">
        <f t="shared" si="2"/>
        <v>44631</v>
      </c>
      <c r="J13" s="31" t="str">
        <f>IF(VLOOKUP(I13,kurz,bezfilter_a,FALSE)="","",VLOOKUP(I13,kurz,bezfilter_a,FALSE))&amp;VLOOKUP(I13,kurz,22,FALSE)</f>
        <v/>
      </c>
      <c r="K13" s="31" t="str">
        <f>IF(VLOOKUP(I13,kurz,bezfilter_a+1,FALSE)="","",VLOOKUP(I13,kurz,bezfilter_a+1,FALSE))</f>
        <v/>
      </c>
      <c r="L13" s="31" t="str">
        <f>IF(VLOOKUP(I13,kurz,bezfilter_a+2,FALSE)="","",VLOOKUP(I13,kurz,bezfilter_a+2,FALSE))</f>
        <v/>
      </c>
      <c r="M13" s="30">
        <f t="shared" si="3"/>
        <v>44662</v>
      </c>
      <c r="N13" s="31" t="str">
        <f>IF(VLOOKUP(M13,kurz,bezfilter_a,FALSE)="","",VLOOKUP(M13,kurz,bezfilter_a,FALSE))&amp;VLOOKUP(M13,kurz,22,FALSE)</f>
        <v/>
      </c>
      <c r="O13" s="31" t="str">
        <f>IF(VLOOKUP(M13,kurz,bezfilter_a+1,FALSE)="","",VLOOKUP(M13,kurz,bezfilter_a+1,FALSE))</f>
        <v/>
      </c>
      <c r="P13" s="31" t="str">
        <f>IF(VLOOKUP(M13,kurz,bezfilter_a+2,FALSE)="","",VLOOKUP(M13,kurz,bezfilter_a+2,FALSE))</f>
        <v>B1_B</v>
      </c>
      <c r="Q13" s="30">
        <f t="shared" si="4"/>
        <v>44692</v>
      </c>
      <c r="R13" s="31" t="str">
        <f>IF(VLOOKUP(Q13,kurz,bezfilter_a,FALSE)="","",VLOOKUP(Q13,kurz,bezfilter_a,FALSE))&amp;VLOOKUP(Q13,kurz,22,FALSE)</f>
        <v/>
      </c>
      <c r="S13" s="31" t="str">
        <f>IF(VLOOKUP(Q13,kurz,bezfilter_a+1,FALSE)="","",VLOOKUP(Q13,kurz,bezfilter_a+1,FALSE))</f>
        <v/>
      </c>
      <c r="T13" s="31" t="str">
        <f>IF(VLOOKUP(Q13,kurz,bezfilter_a+2,FALSE)="","",VLOOKUP(Q13,kurz,bezfilter_a+2,FALSE))</f>
        <v/>
      </c>
      <c r="U13" s="30">
        <f t="shared" si="5"/>
        <v>44723</v>
      </c>
      <c r="V13" s="31" t="str">
        <f>IF(VLOOKUP(U13,kurz,bezfilter_a,FALSE)="","",VLOOKUP(U13,kurz,bezfilter_a,FALSE))&amp;VLOOKUP(U13,kurz,22,FALSE)</f>
        <v/>
      </c>
      <c r="W13" s="31" t="str">
        <f>IF(VLOOKUP(U13,kurz,bezfilter_a+1,FALSE)="","",VLOOKUP(U13,kurz,bezfilter_a+1,FALSE))</f>
        <v/>
      </c>
      <c r="X13" s="31" t="str">
        <f>IF(VLOOKUP(U13,kurz,bezfilter_a+2,FALSE)="","",VLOOKUP(U13,kurz,bezfilter_a+2,FALSE))</f>
        <v>GT</v>
      </c>
      <c r="Y13" s="111" t="s">
        <v>1</v>
      </c>
      <c r="Z13" s="112"/>
      <c r="AA13" s="112"/>
      <c r="AB13" s="112"/>
      <c r="AC13" s="112"/>
    </row>
    <row r="14" spans="1:33" ht="11.25" customHeight="1" thickBot="1" x14ac:dyDescent="0.3">
      <c r="A14" s="30">
        <f t="shared" si="0"/>
        <v>44573</v>
      </c>
      <c r="B14" s="31" t="str">
        <f>IF(VLOOKUP(A14,kurz,bezfilter_a,FALSE)="","",VLOOKUP(A14,kurz,bezfilter_a,FALSE))&amp;VLOOKUP(A14,kurz,22,FALSE)</f>
        <v/>
      </c>
      <c r="C14" s="31" t="str">
        <f>IF(VLOOKUP(A14,kurz,bezfilter_a+1,FALSE)="","",VLOOKUP(A14,kurz,bezfilter_a+1,FALSE))</f>
        <v/>
      </c>
      <c r="D14" s="31" t="str">
        <f>IF(VLOOKUP(A14,kurz,bezfilter_a+2,FALSE)="","",VLOOKUP(A14,kurz,bezfilter_a+2,FALSE))</f>
        <v/>
      </c>
      <c r="E14" s="30">
        <f t="shared" si="1"/>
        <v>44604</v>
      </c>
      <c r="F14" s="31" t="str">
        <f>IF(VLOOKUP(E14,kurz,bezfilter_a,FALSE)="","",VLOOKUP(E14,kurz,bezfilter_a,FALSE))&amp;VLOOKUP(E14,kurz,22,FALSE)</f>
        <v>SO</v>
      </c>
      <c r="G14" s="31" t="str">
        <f>IF(VLOOKUP(E14,kurz,bezfilter_a+1,FALSE)="","",VLOOKUP(E14,kurz,bezfilter_a+1,FALSE))</f>
        <v/>
      </c>
      <c r="H14" s="31" t="str">
        <f>IF(VLOOKUP(E14,kurz,bezfilter_a+2,FALSE)="","",VLOOKUP(E14,kurz,bezfilter_a+2,FALSE))</f>
        <v/>
      </c>
      <c r="I14" s="30">
        <f t="shared" si="2"/>
        <v>44632</v>
      </c>
      <c r="J14" s="31" t="str">
        <f>IF(VLOOKUP(I14,kurz,bezfilter_a,FALSE)="","",VLOOKUP(I14,kurz,bezfilter_a,FALSE))&amp;VLOOKUP(I14,kurz,22,FALSE)</f>
        <v/>
      </c>
      <c r="K14" s="31" t="str">
        <f>IF(VLOOKUP(I14,kurz,bezfilter_a+1,FALSE)="","",VLOOKUP(I14,kurz,bezfilter_a+1,FALSE))</f>
        <v/>
      </c>
      <c r="L14" s="31" t="str">
        <f>IF(VLOOKUP(I14,kurz,bezfilter_a+2,FALSE)="","",VLOOKUP(I14,kurz,bezfilter_a+2,FALSE))</f>
        <v/>
      </c>
      <c r="M14" s="30">
        <f t="shared" si="3"/>
        <v>44663</v>
      </c>
      <c r="N14" s="31" t="str">
        <f>IF(VLOOKUP(M14,kurz,bezfilter_a,FALSE)="","",VLOOKUP(M14,kurz,bezfilter_a,FALSE))&amp;VLOOKUP(M14,kurz,22,FALSE)</f>
        <v/>
      </c>
      <c r="O14" s="31" t="str">
        <f>IF(VLOOKUP(M14,kurz,bezfilter_a+1,FALSE)="","",VLOOKUP(M14,kurz,bezfilter_a+1,FALSE))</f>
        <v/>
      </c>
      <c r="P14" s="31" t="str">
        <f>IF(VLOOKUP(M14,kurz,bezfilter_a+2,FALSE)="","",VLOOKUP(M14,kurz,bezfilter_a+2,FALSE))</f>
        <v/>
      </c>
      <c r="Q14" s="30">
        <f t="shared" si="4"/>
        <v>44693</v>
      </c>
      <c r="R14" s="31" t="str">
        <f>IF(VLOOKUP(Q14,kurz,bezfilter_a,FALSE)="","",VLOOKUP(Q14,kurz,bezfilter_a,FALSE))&amp;VLOOKUP(Q14,kurz,22,FALSE)</f>
        <v/>
      </c>
      <c r="S14" s="31" t="str">
        <f>IF(VLOOKUP(Q14,kurz,bezfilter_a+1,FALSE)="","",VLOOKUP(Q14,kurz,bezfilter_a+1,FALSE))</f>
        <v/>
      </c>
      <c r="T14" s="31" t="str">
        <f>IF(VLOOKUP(Q14,kurz,bezfilter_a+2,FALSE)="","",VLOOKUP(Q14,kurz,bezfilter_a+2,FALSE))</f>
        <v/>
      </c>
      <c r="U14" s="30">
        <f t="shared" si="5"/>
        <v>44724</v>
      </c>
      <c r="V14" s="31" t="str">
        <f>IF(VLOOKUP(U14,kurz,bezfilter_a,FALSE)="","",VLOOKUP(U14,kurz,bezfilter_a,FALSE))&amp;VLOOKUP(U14,kurz,22,FALSE)</f>
        <v/>
      </c>
      <c r="W14" s="31" t="str">
        <f>IF(VLOOKUP(U14,kurz,bezfilter_a+1,FALSE)="","",VLOOKUP(U14,kurz,bezfilter_a+1,FALSE))</f>
        <v/>
      </c>
      <c r="X14" s="31" t="str">
        <f>IF(VLOOKUP(U14,kurz,bezfilter_a+2,FALSE)="","",VLOOKUP(U14,kurz,bezfilter_a+2,FALSE))</f>
        <v/>
      </c>
      <c r="Y14" s="111" t="s">
        <v>2</v>
      </c>
      <c r="Z14" s="112"/>
      <c r="AA14" s="112"/>
      <c r="AB14" s="112"/>
      <c r="AC14" s="112"/>
    </row>
    <row r="15" spans="1:33" ht="11.25" customHeight="1" thickBot="1" x14ac:dyDescent="0.3">
      <c r="A15" s="30">
        <f t="shared" si="0"/>
        <v>44574</v>
      </c>
      <c r="B15" s="31" t="str">
        <f>IF(VLOOKUP(A15,kurz,bezfilter_a,FALSE)="","",VLOOKUP(A15,kurz,bezfilter_a,FALSE))&amp;VLOOKUP(A15,kurz,22,FALSE)</f>
        <v>B1_P</v>
      </c>
      <c r="C15" s="31" t="str">
        <f>IF(VLOOKUP(A15,kurz,bezfilter_a+1,FALSE)="","",VLOOKUP(A15,kurz,bezfilter_a+1,FALSE))</f>
        <v/>
      </c>
      <c r="D15" s="31" t="str">
        <f>IF(VLOOKUP(A15,kurz,bezfilter_a+2,FALSE)="","",VLOOKUP(A15,kurz,bezfilter_a+2,FALSE))</f>
        <v/>
      </c>
      <c r="E15" s="30">
        <f t="shared" si="1"/>
        <v>44605</v>
      </c>
      <c r="F15" s="31" t="str">
        <f>IF(VLOOKUP(E15,kurz,bezfilter_a,FALSE)="","",VLOOKUP(E15,kurz,bezfilter_a,FALSE))&amp;VLOOKUP(E15,kurz,22,FALSE)</f>
        <v/>
      </c>
      <c r="G15" s="31" t="str">
        <f>IF(VLOOKUP(E15,kurz,bezfilter_a+1,FALSE)="","",VLOOKUP(E15,kurz,bezfilter_a+1,FALSE))</f>
        <v/>
      </c>
      <c r="H15" s="31" t="str">
        <f>IF(VLOOKUP(E15,kurz,bezfilter_a+2,FALSE)="","",VLOOKUP(E15,kurz,bezfilter_a+2,FALSE))</f>
        <v/>
      </c>
      <c r="I15" s="30">
        <f t="shared" si="2"/>
        <v>44633</v>
      </c>
      <c r="J15" s="31" t="str">
        <f>IF(VLOOKUP(I15,kurz,bezfilter_a,FALSE)="","",VLOOKUP(I15,kurz,bezfilter_a,FALSE))&amp;VLOOKUP(I15,kurz,22,FALSE)</f>
        <v/>
      </c>
      <c r="K15" s="31" t="str">
        <f>IF(VLOOKUP(I15,kurz,bezfilter_a+1,FALSE)="","",VLOOKUP(I15,kurz,bezfilter_a+1,FALSE))</f>
        <v/>
      </c>
      <c r="L15" s="31" t="str">
        <f>IF(VLOOKUP(I15,kurz,bezfilter_a+2,FALSE)="","",VLOOKUP(I15,kurz,bezfilter_a+2,FALSE))</f>
        <v/>
      </c>
      <c r="M15" s="30">
        <f t="shared" si="3"/>
        <v>44664</v>
      </c>
      <c r="N15" s="31" t="str">
        <f>IF(VLOOKUP(M15,kurz,bezfilter_a,FALSE)="","",VLOOKUP(M15,kurz,bezfilter_a,FALSE))&amp;VLOOKUP(M15,kurz,22,FALSE)</f>
        <v/>
      </c>
      <c r="O15" s="31" t="str">
        <f>IF(VLOOKUP(M15,kurz,bezfilter_a+1,FALSE)="","",VLOOKUP(M15,kurz,bezfilter_a+1,FALSE))</f>
        <v/>
      </c>
      <c r="P15" s="31" t="str">
        <f>IF(VLOOKUP(M15,kurz,bezfilter_a+2,FALSE)="","",VLOOKUP(M15,kurz,bezfilter_a+2,FALSE))</f>
        <v/>
      </c>
      <c r="Q15" s="30">
        <f t="shared" si="4"/>
        <v>44694</v>
      </c>
      <c r="R15" s="31" t="str">
        <f>IF(VLOOKUP(Q15,kurz,bezfilter_a,FALSE)="","",VLOOKUP(Q15,kurz,bezfilter_a,FALSE))&amp;VLOOKUP(Q15,kurz,22,FALSE)</f>
        <v/>
      </c>
      <c r="S15" s="31" t="str">
        <f>IF(VLOOKUP(Q15,kurz,bezfilter_a+1,FALSE)="","",VLOOKUP(Q15,kurz,bezfilter_a+1,FALSE))</f>
        <v/>
      </c>
      <c r="T15" s="31" t="str">
        <f>IF(VLOOKUP(Q15,kurz,bezfilter_a+2,FALSE)="","",VLOOKUP(Q15,kurz,bezfilter_a+2,FALSE))</f>
        <v>GT</v>
      </c>
      <c r="U15" s="30">
        <f t="shared" si="5"/>
        <v>44725</v>
      </c>
      <c r="V15" s="31" t="str">
        <f>IF(VLOOKUP(U15,kurz,bezfilter_a,FALSE)="","",VLOOKUP(U15,kurz,bezfilter_a,FALSE))&amp;VLOOKUP(U15,kurz,22,FALSE)</f>
        <v/>
      </c>
      <c r="W15" s="31" t="str">
        <f>IF(VLOOKUP(U15,kurz,bezfilter_a+1,FALSE)="","",VLOOKUP(U15,kurz,bezfilter_a+1,FALSE))</f>
        <v/>
      </c>
      <c r="X15" s="31" t="str">
        <f>IF(VLOOKUP(U15,kurz,bezfilter_a+2,FALSE)="","",VLOOKUP(U15,kurz,bezfilter_a+2,FALSE))</f>
        <v>B1_B</v>
      </c>
      <c r="Y15" s="111" t="s">
        <v>5</v>
      </c>
      <c r="Z15" s="112"/>
      <c r="AA15" s="112"/>
      <c r="AB15" s="112"/>
      <c r="AC15" s="112"/>
    </row>
    <row r="16" spans="1:33" ht="11.25" customHeight="1" thickBot="1" x14ac:dyDescent="0.3">
      <c r="A16" s="30">
        <f t="shared" si="0"/>
        <v>44575</v>
      </c>
      <c r="B16" s="31" t="str">
        <f>IF(VLOOKUP(A16,kurz,bezfilter_a,FALSE)="","",VLOOKUP(A16,kurz,bezfilter_a,FALSE))&amp;VLOOKUP(A16,kurz,22,FALSE)</f>
        <v/>
      </c>
      <c r="C16" s="31" t="str">
        <f>IF(VLOOKUP(A16,kurz,bezfilter_a+1,FALSE)="","",VLOOKUP(A16,kurz,bezfilter_a+1,FALSE))</f>
        <v/>
      </c>
      <c r="D16" s="31" t="str">
        <f>IF(VLOOKUP(A16,kurz,bezfilter_a+2,FALSE)="","",VLOOKUP(A16,kurz,bezfilter_a+2,FALSE))</f>
        <v/>
      </c>
      <c r="E16" s="30">
        <f t="shared" si="1"/>
        <v>44606</v>
      </c>
      <c r="F16" s="31" t="str">
        <f>IF(VLOOKUP(E16,kurz,bezfilter_a,FALSE)="","",VLOOKUP(E16,kurz,bezfilter_a,FALSE))&amp;VLOOKUP(E16,kurz,22,FALSE)</f>
        <v/>
      </c>
      <c r="G16" s="31" t="str">
        <f>IF(VLOOKUP(E16,kurz,bezfilter_a+1,FALSE)="","",VLOOKUP(E16,kurz,bezfilter_a+1,FALSE))</f>
        <v/>
      </c>
      <c r="H16" s="31" t="str">
        <f>IF(VLOOKUP(E16,kurz,bezfilter_a+2,FALSE)="","",VLOOKUP(E16,kurz,bezfilter_a+2,FALSE))</f>
        <v/>
      </c>
      <c r="I16" s="30">
        <f t="shared" si="2"/>
        <v>44634</v>
      </c>
      <c r="J16" s="31" t="str">
        <f>IF(VLOOKUP(I16,kurz,bezfilter_a,FALSE)="","",VLOOKUP(I16,kurz,bezfilter_a,FALSE))&amp;VLOOKUP(I16,kurz,22,FALSE)</f>
        <v/>
      </c>
      <c r="K16" s="31" t="str">
        <f>IF(VLOOKUP(I16,kurz,bezfilter_a+1,FALSE)="","",VLOOKUP(I16,kurz,bezfilter_a+1,FALSE))</f>
        <v/>
      </c>
      <c r="L16" s="31" t="str">
        <f>IF(VLOOKUP(I16,kurz,bezfilter_a+2,FALSE)="","",VLOOKUP(I16,kurz,bezfilter_a+2,FALSE))</f>
        <v/>
      </c>
      <c r="M16" s="30">
        <f t="shared" si="3"/>
        <v>44665</v>
      </c>
      <c r="N16" s="31" t="str">
        <f>IF(VLOOKUP(M16,kurz,bezfilter_a,FALSE)="","",VLOOKUP(M16,kurz,bezfilter_a,FALSE))&amp;VLOOKUP(M16,kurz,22,FALSE)</f>
        <v/>
      </c>
      <c r="O16" s="31" t="str">
        <f>IF(VLOOKUP(M16,kurz,bezfilter_a+1,FALSE)="","",VLOOKUP(M16,kurz,bezfilter_a+1,FALSE))</f>
        <v/>
      </c>
      <c r="P16" s="31" t="str">
        <f>IF(VLOOKUP(M16,kurz,bezfilter_a+2,FALSE)="","",VLOOKUP(M16,kurz,bezfilter_a+2,FALSE))</f>
        <v/>
      </c>
      <c r="Q16" s="30">
        <f t="shared" si="4"/>
        <v>44695</v>
      </c>
      <c r="R16" s="31" t="str">
        <f>IF(VLOOKUP(Q16,kurz,bezfilter_a,FALSE)="","",VLOOKUP(Q16,kurz,bezfilter_a,FALSE))&amp;VLOOKUP(Q16,kurz,22,FALSE)</f>
        <v/>
      </c>
      <c r="S16" s="31" t="str">
        <f>IF(VLOOKUP(Q16,kurz,bezfilter_a+1,FALSE)="","",VLOOKUP(Q16,kurz,bezfilter_a+1,FALSE))</f>
        <v/>
      </c>
      <c r="T16" s="31" t="str">
        <f>IF(VLOOKUP(Q16,kurz,bezfilter_a+2,FALSE)="","",VLOOKUP(Q16,kurz,bezfilter_a+2,FALSE))</f>
        <v/>
      </c>
      <c r="U16" s="30">
        <f t="shared" si="5"/>
        <v>44726</v>
      </c>
      <c r="V16" s="31" t="str">
        <f>IF(VLOOKUP(U16,kurz,bezfilter_a,FALSE)="","",VLOOKUP(U16,kurz,bezfilter_a,FALSE))&amp;VLOOKUP(U16,kurz,22,FALSE)</f>
        <v>B1_R4w</v>
      </c>
      <c r="W16" s="31" t="str">
        <f>IF(VLOOKUP(U16,kurz,bezfilter_a+1,FALSE)="","",VLOOKUP(U16,kurz,bezfilter_a+1,FALSE))</f>
        <v/>
      </c>
      <c r="X16" s="31" t="str">
        <f>IF(VLOOKUP(U16,kurz,bezfilter_a+2,FALSE)="","",VLOOKUP(U16,kurz,bezfilter_a+2,FALSE))</f>
        <v/>
      </c>
      <c r="Y16" s="111" t="s">
        <v>6</v>
      </c>
      <c r="Z16" s="112"/>
      <c r="AA16" s="112"/>
      <c r="AB16" s="112"/>
      <c r="AC16" s="112"/>
    </row>
    <row r="17" spans="1:32" ht="12.6" customHeight="1" x14ac:dyDescent="0.25">
      <c r="A17" s="30">
        <f t="shared" si="0"/>
        <v>44576</v>
      </c>
      <c r="B17" s="31" t="str">
        <f>IF(VLOOKUP(A17,kurz,bezfilter_a,FALSE)="","",VLOOKUP(A17,kurz,bezfilter_a,FALSE))&amp;VLOOKUP(A17,kurz,22,FALSE)</f>
        <v/>
      </c>
      <c r="C17" s="31" t="str">
        <f>IF(VLOOKUP(A17,kurz,bezfilter_a+1,FALSE)="","",VLOOKUP(A17,kurz,bezfilter_a+1,FALSE))</f>
        <v/>
      </c>
      <c r="D17" s="31" t="str">
        <f>IF(VLOOKUP(A17,kurz,bezfilter_a+2,FALSE)="","",VLOOKUP(A17,kurz,bezfilter_a+2,FALSE))</f>
        <v/>
      </c>
      <c r="E17" s="30">
        <f t="shared" si="1"/>
        <v>44607</v>
      </c>
      <c r="F17" s="31" t="str">
        <f>IF(VLOOKUP(E17,kurz,bezfilter_a,FALSE)="","",VLOOKUP(E17,kurz,bezfilter_a,FALSE))&amp;VLOOKUP(E17,kurz,22,FALSE)</f>
        <v/>
      </c>
      <c r="G17" s="31" t="str">
        <f>IF(VLOOKUP(E17,kurz,bezfilter_a+1,FALSE)="","",VLOOKUP(E17,kurz,bezfilter_a+1,FALSE))</f>
        <v/>
      </c>
      <c r="H17" s="31" t="str">
        <f>IF(VLOOKUP(E17,kurz,bezfilter_a+2,FALSE)="","",VLOOKUP(E17,kurz,bezfilter_a+2,FALSE))</f>
        <v/>
      </c>
      <c r="I17" s="30">
        <f t="shared" si="2"/>
        <v>44635</v>
      </c>
      <c r="J17" s="31" t="str">
        <f>IF(VLOOKUP(I17,kurz,bezfilter_a,FALSE)="","",VLOOKUP(I17,kurz,bezfilter_a,FALSE))&amp;VLOOKUP(I17,kurz,22,FALSE)</f>
        <v/>
      </c>
      <c r="K17" s="31" t="str">
        <f>IF(VLOOKUP(I17,kurz,bezfilter_a+1,FALSE)="","",VLOOKUP(I17,kurz,bezfilter_a+1,FALSE))</f>
        <v/>
      </c>
      <c r="L17" s="31" t="str">
        <f>IF(VLOOKUP(I17,kurz,bezfilter_a+2,FALSE)="","",VLOOKUP(I17,kurz,bezfilter_a+2,FALSE))</f>
        <v/>
      </c>
      <c r="M17" s="30">
        <f t="shared" si="3"/>
        <v>44666</v>
      </c>
      <c r="N17" s="31" t="str">
        <f>IF(VLOOKUP(M17,kurz,bezfilter_a,FALSE)="","",VLOOKUP(M17,kurz,bezfilter_a,FALSE))&amp;VLOOKUP(M17,kurz,22,FALSE)</f>
        <v>Karfreitag</v>
      </c>
      <c r="O17" s="31" t="str">
        <f>IF(VLOOKUP(M17,kurz,bezfilter_a+1,FALSE)="","",VLOOKUP(M17,kurz,bezfilter_a+1,FALSE))</f>
        <v/>
      </c>
      <c r="P17" s="31" t="str">
        <f>IF(VLOOKUP(M17,kurz,bezfilter_a+2,FALSE)="","",VLOOKUP(M17,kurz,bezfilter_a+2,FALSE))</f>
        <v/>
      </c>
      <c r="Q17" s="30">
        <f t="shared" si="4"/>
        <v>44696</v>
      </c>
      <c r="R17" s="31" t="str">
        <f>IF(VLOOKUP(Q17,kurz,bezfilter_a,FALSE)="","",VLOOKUP(Q17,kurz,bezfilter_a,FALSE))&amp;VLOOKUP(Q17,kurz,22,FALSE)</f>
        <v/>
      </c>
      <c r="S17" s="31" t="str">
        <f>IF(VLOOKUP(Q17,kurz,bezfilter_a+1,FALSE)="","",VLOOKUP(Q17,kurz,bezfilter_a+1,FALSE))</f>
        <v/>
      </c>
      <c r="T17" s="31" t="str">
        <f>IF(VLOOKUP(Q17,kurz,bezfilter_a+2,FALSE)="","",VLOOKUP(Q17,kurz,bezfilter_a+2,FALSE))</f>
        <v/>
      </c>
      <c r="U17" s="30">
        <f t="shared" si="5"/>
        <v>44727</v>
      </c>
      <c r="V17" s="31" t="str">
        <f>IF(VLOOKUP(U17,kurz,bezfilter_a,FALSE)="","",VLOOKUP(U17,kurz,bezfilter_a,FALSE))&amp;VLOOKUP(U17,kurz,22,FALSE)</f>
        <v/>
      </c>
      <c r="W17" s="31" t="str">
        <f>IF(VLOOKUP(U17,kurz,bezfilter_a+1,FALSE)="","",VLOOKUP(U17,kurz,bezfilter_a+1,FALSE))</f>
        <v/>
      </c>
      <c r="X17" s="31" t="str">
        <f>IF(VLOOKUP(U17,kurz,bezfilter_a+2,FALSE)="","",VLOOKUP(U17,kurz,bezfilter_a+2,FALSE))</f>
        <v/>
      </c>
    </row>
    <row r="18" spans="1:32" ht="11.25" customHeight="1" thickBot="1" x14ac:dyDescent="0.3">
      <c r="A18" s="30">
        <f t="shared" si="0"/>
        <v>44577</v>
      </c>
      <c r="B18" s="31" t="str">
        <f>IF(VLOOKUP(A18,kurz,bezfilter_a,FALSE)="","",VLOOKUP(A18,kurz,bezfilter_a,FALSE))&amp;VLOOKUP(A18,kurz,22,FALSE)</f>
        <v/>
      </c>
      <c r="C18" s="31" t="str">
        <f>IF(VLOOKUP(A18,kurz,bezfilter_a+1,FALSE)="","",VLOOKUP(A18,kurz,bezfilter_a+1,FALSE))</f>
        <v/>
      </c>
      <c r="D18" s="31" t="str">
        <f>IF(VLOOKUP(A18,kurz,bezfilter_a+2,FALSE)="","",VLOOKUP(A18,kurz,bezfilter_a+2,FALSE))</f>
        <v/>
      </c>
      <c r="E18" s="30">
        <f t="shared" si="1"/>
        <v>44608</v>
      </c>
      <c r="F18" s="31" t="str">
        <f>IF(VLOOKUP(E18,kurz,bezfilter_a,FALSE)="","",VLOOKUP(E18,kurz,bezfilter_a,FALSE))&amp;VLOOKUP(E18,kurz,22,FALSE)</f>
        <v/>
      </c>
      <c r="G18" s="31" t="str">
        <f>IF(VLOOKUP(E18,kurz,bezfilter_a+1,FALSE)="","",VLOOKUP(E18,kurz,bezfilter_a+1,FALSE))</f>
        <v/>
      </c>
      <c r="H18" s="31" t="str">
        <f>IF(VLOOKUP(E18,kurz,bezfilter_a+2,FALSE)="","",VLOOKUP(E18,kurz,bezfilter_a+2,FALSE))</f>
        <v/>
      </c>
      <c r="I18" s="30">
        <f t="shared" si="2"/>
        <v>44636</v>
      </c>
      <c r="J18" s="31" t="str">
        <f>IF(VLOOKUP(I18,kurz,bezfilter_a,FALSE)="","",VLOOKUP(I18,kurz,bezfilter_a,FALSE))&amp;VLOOKUP(I18,kurz,22,FALSE)</f>
        <v/>
      </c>
      <c r="K18" s="31" t="str">
        <f>IF(VLOOKUP(I18,kurz,bezfilter_a+1,FALSE)="","",VLOOKUP(I18,kurz,bezfilter_a+1,FALSE))</f>
        <v/>
      </c>
      <c r="L18" s="31" t="str">
        <f>IF(VLOOKUP(I18,kurz,bezfilter_a+2,FALSE)="","",VLOOKUP(I18,kurz,bezfilter_a+2,FALSE))</f>
        <v/>
      </c>
      <c r="M18" s="30">
        <f t="shared" si="3"/>
        <v>44667</v>
      </c>
      <c r="N18" s="31" t="str">
        <f>IF(VLOOKUP(M18,kurz,bezfilter_a,FALSE)="","",VLOOKUP(M18,kurz,bezfilter_a,FALSE))&amp;VLOOKUP(M18,kurz,22,FALSE)</f>
        <v/>
      </c>
      <c r="O18" s="31" t="str">
        <f>IF(VLOOKUP(M18,kurz,bezfilter_a+1,FALSE)="","",VLOOKUP(M18,kurz,bezfilter_a+1,FALSE))</f>
        <v/>
      </c>
      <c r="P18" s="31" t="str">
        <f>IF(VLOOKUP(M18,kurz,bezfilter_a+2,FALSE)="","",VLOOKUP(M18,kurz,bezfilter_a+2,FALSE))</f>
        <v/>
      </c>
      <c r="Q18" s="30">
        <f t="shared" si="4"/>
        <v>44697</v>
      </c>
      <c r="R18" s="31" t="str">
        <f>IF(VLOOKUP(Q18,kurz,bezfilter_a,FALSE)="","",VLOOKUP(Q18,kurz,bezfilter_a,FALSE))&amp;VLOOKUP(Q18,kurz,22,FALSE)</f>
        <v/>
      </c>
      <c r="S18" s="31" t="str">
        <f>IF(VLOOKUP(Q18,kurz,bezfilter_a+1,FALSE)="","",VLOOKUP(Q18,kurz,bezfilter_a+1,FALSE))</f>
        <v/>
      </c>
      <c r="T18" s="31" t="str">
        <f>IF(VLOOKUP(Q18,kurz,bezfilter_a+2,FALSE)="","",VLOOKUP(Q18,kurz,bezfilter_a+2,FALSE))</f>
        <v>B1_B</v>
      </c>
      <c r="U18" s="30">
        <f t="shared" si="5"/>
        <v>44728</v>
      </c>
      <c r="V18" s="31" t="str">
        <f>IF(VLOOKUP(U18,kurz,bezfilter_a,FALSE)="","",VLOOKUP(U18,kurz,bezfilter_a,FALSE))&amp;VLOOKUP(U18,kurz,22,FALSE)</f>
        <v>Frohenleichnahm</v>
      </c>
      <c r="W18" s="31" t="str">
        <f>IF(VLOOKUP(U18,kurz,bezfilter_a+1,FALSE)="","",VLOOKUP(U18,kurz,bezfilter_a+1,FALSE))</f>
        <v/>
      </c>
      <c r="X18" s="31" t="str">
        <f>IF(VLOOKUP(U18,kurz,bezfilter_a+2,FALSE)="","",VLOOKUP(U18,kurz,bezfilter_a+2,FALSE))</f>
        <v/>
      </c>
      <c r="Y18" s="98" t="s">
        <v>133</v>
      </c>
      <c r="Z18" s="99"/>
      <c r="AA18" s="99"/>
      <c r="AB18" s="99"/>
      <c r="AC18" s="99"/>
    </row>
    <row r="19" spans="1:32" ht="11.25" customHeight="1" thickBot="1" x14ac:dyDescent="0.3">
      <c r="A19" s="30">
        <f t="shared" si="0"/>
        <v>44578</v>
      </c>
      <c r="B19" s="31" t="str">
        <f>IF(VLOOKUP(A19,kurz,bezfilter_a,FALSE)="","",VLOOKUP(A19,kurz,bezfilter_a,FALSE))&amp;VLOOKUP(A19,kurz,22,FALSE)</f>
        <v/>
      </c>
      <c r="C19" s="31" t="str">
        <f>IF(VLOOKUP(A19,kurz,bezfilter_a+1,FALSE)="","",VLOOKUP(A19,kurz,bezfilter_a+1,FALSE))</f>
        <v/>
      </c>
      <c r="D19" s="31" t="str">
        <f>IF(VLOOKUP(A19,kurz,bezfilter_a+2,FALSE)="","",VLOOKUP(A19,kurz,bezfilter_a+2,FALSE))</f>
        <v/>
      </c>
      <c r="E19" s="30">
        <f t="shared" si="1"/>
        <v>44609</v>
      </c>
      <c r="F19" s="31" t="str">
        <f>IF(VLOOKUP(E19,kurz,bezfilter_a,FALSE)="","",VLOOKUP(E19,kurz,bezfilter_a,FALSE))&amp;VLOOKUP(E19,kurz,22,FALSE)</f>
        <v/>
      </c>
      <c r="G19" s="31" t="str">
        <f>IF(VLOOKUP(E19,kurz,bezfilter_a+1,FALSE)="","",VLOOKUP(E19,kurz,bezfilter_a+1,FALSE))</f>
        <v/>
      </c>
      <c r="H19" s="31" t="str">
        <f>IF(VLOOKUP(E19,kurz,bezfilter_a+2,FALSE)="","",VLOOKUP(E19,kurz,bezfilter_a+2,FALSE))</f>
        <v/>
      </c>
      <c r="I19" s="30">
        <f t="shared" si="2"/>
        <v>44637</v>
      </c>
      <c r="J19" s="31" t="str">
        <f>IF(VLOOKUP(I19,kurz,bezfilter_a,FALSE)="","",VLOOKUP(I19,kurz,bezfilter_a,FALSE))&amp;VLOOKUP(I19,kurz,22,FALSE)</f>
        <v/>
      </c>
      <c r="K19" s="31" t="str">
        <f>IF(VLOOKUP(I19,kurz,bezfilter_a+1,FALSE)="","",VLOOKUP(I19,kurz,bezfilter_a+1,FALSE))</f>
        <v/>
      </c>
      <c r="L19" s="31" t="str">
        <f>IF(VLOOKUP(I19,kurz,bezfilter_a+2,FALSE)="","",VLOOKUP(I19,kurz,bezfilter_a+2,FALSE))</f>
        <v/>
      </c>
      <c r="M19" s="30">
        <f t="shared" si="3"/>
        <v>44668</v>
      </c>
      <c r="N19" s="31" t="str">
        <f>IF(VLOOKUP(M19,kurz,bezfilter_a,FALSE)="","",VLOOKUP(M19,kurz,bezfilter_a,FALSE))&amp;VLOOKUP(M19,kurz,22,FALSE)</f>
        <v>Ostersonntag</v>
      </c>
      <c r="O19" s="31" t="str">
        <f>IF(VLOOKUP(M19,kurz,bezfilter_a+1,FALSE)="","",VLOOKUP(M19,kurz,bezfilter_a+1,FALSE))</f>
        <v/>
      </c>
      <c r="P19" s="31" t="str">
        <f>IF(VLOOKUP(M19,kurz,bezfilter_a+2,FALSE)="","",VLOOKUP(M19,kurz,bezfilter_a+2,FALSE))</f>
        <v/>
      </c>
      <c r="Q19" s="30">
        <f t="shared" si="4"/>
        <v>44698</v>
      </c>
      <c r="R19" s="31" t="str">
        <f>IF(VLOOKUP(Q19,kurz,bezfilter_a,FALSE)="","",VLOOKUP(Q19,kurz,bezfilter_a,FALSE))&amp;VLOOKUP(Q19,kurz,22,FALSE)</f>
        <v>B1_R4w</v>
      </c>
      <c r="S19" s="31" t="str">
        <f>IF(VLOOKUP(Q19,kurz,bezfilter_a+1,FALSE)="","",VLOOKUP(Q19,kurz,bezfilter_a+1,FALSE))</f>
        <v/>
      </c>
      <c r="T19" s="31" t="str">
        <f>IF(VLOOKUP(Q19,kurz,bezfilter_a+2,FALSE)="","",VLOOKUP(Q19,kurz,bezfilter_a+2,FALSE))</f>
        <v/>
      </c>
      <c r="U19" s="30">
        <f t="shared" si="5"/>
        <v>44729</v>
      </c>
      <c r="V19" s="31" t="str">
        <f>IF(VLOOKUP(U19,kurz,bezfilter_a,FALSE)="","",VLOOKUP(U19,kurz,bezfilter_a,FALSE))&amp;VLOOKUP(U19,kurz,22,FALSE)</f>
        <v>B1_P</v>
      </c>
      <c r="W19" s="31" t="str">
        <f>IF(VLOOKUP(U19,kurz,bezfilter_a+1,FALSE)="","",VLOOKUP(U19,kurz,bezfilter_a+1,FALSE))</f>
        <v/>
      </c>
      <c r="X19" s="31" t="str">
        <f>IF(VLOOKUP(U19,kurz,bezfilter_a+2,FALSE)="","",VLOOKUP(U19,kurz,bezfilter_a+2,FALSE))</f>
        <v/>
      </c>
      <c r="Y19" s="113" t="s">
        <v>107</v>
      </c>
      <c r="Z19" s="114"/>
      <c r="AA19" s="114"/>
      <c r="AB19" s="114"/>
      <c r="AC19" s="114"/>
    </row>
    <row r="20" spans="1:32" ht="11.25" customHeight="1" x14ac:dyDescent="0.25">
      <c r="A20" s="30">
        <f t="shared" si="0"/>
        <v>44579</v>
      </c>
      <c r="B20" s="31" t="str">
        <f>IF(VLOOKUP(A20,kurz,bezfilter_a,FALSE)="","",VLOOKUP(A20,kurz,bezfilter_a,FALSE))&amp;VLOOKUP(A20,kurz,22,FALSE)</f>
        <v/>
      </c>
      <c r="C20" s="31" t="str">
        <f>IF(VLOOKUP(A20,kurz,bezfilter_a+1,FALSE)="","",VLOOKUP(A20,kurz,bezfilter_a+1,FALSE))</f>
        <v/>
      </c>
      <c r="D20" s="31" t="str">
        <f>IF(VLOOKUP(A20,kurz,bezfilter_a+2,FALSE)="","",VLOOKUP(A20,kurz,bezfilter_a+2,FALSE))</f>
        <v/>
      </c>
      <c r="E20" s="30">
        <f t="shared" si="1"/>
        <v>44610</v>
      </c>
      <c r="F20" s="31" t="str">
        <f>IF(VLOOKUP(E20,kurz,bezfilter_a,FALSE)="","",VLOOKUP(E20,kurz,bezfilter_a,FALSE))&amp;VLOOKUP(E20,kurz,22,FALSE)</f>
        <v/>
      </c>
      <c r="G20" s="31" t="str">
        <f>IF(VLOOKUP(E20,kurz,bezfilter_a+1,FALSE)="","",VLOOKUP(E20,kurz,bezfilter_a+1,FALSE))</f>
        <v/>
      </c>
      <c r="H20" s="31" t="str">
        <f>IF(VLOOKUP(E20,kurz,bezfilter_a+2,FALSE)="","",VLOOKUP(E20,kurz,bezfilter_a+2,FALSE))</f>
        <v>GT</v>
      </c>
      <c r="I20" s="30">
        <f t="shared" si="2"/>
        <v>44638</v>
      </c>
      <c r="J20" s="31" t="str">
        <f>IF(VLOOKUP(I20,kurz,bezfilter_a,FALSE)="","",VLOOKUP(I20,kurz,bezfilter_a,FALSE))&amp;VLOOKUP(I20,kurz,22,FALSE)</f>
        <v/>
      </c>
      <c r="K20" s="31" t="str">
        <f>IF(VLOOKUP(I20,kurz,bezfilter_a+1,FALSE)="","",VLOOKUP(I20,kurz,bezfilter_a+1,FALSE))</f>
        <v/>
      </c>
      <c r="L20" s="31" t="str">
        <f>IF(VLOOKUP(I20,kurz,bezfilter_a+2,FALSE)="","",VLOOKUP(I20,kurz,bezfilter_a+2,FALSE))</f>
        <v>GT</v>
      </c>
      <c r="M20" s="30">
        <f t="shared" si="3"/>
        <v>44669</v>
      </c>
      <c r="N20" s="31" t="str">
        <f>IF(VLOOKUP(M20,kurz,bezfilter_a,FALSE)="","",VLOOKUP(M20,kurz,bezfilter_a,FALSE))&amp;VLOOKUP(M20,kurz,22,FALSE)</f>
        <v>Ostermontag</v>
      </c>
      <c r="O20" s="31" t="str">
        <f>IF(VLOOKUP(M20,kurz,bezfilter_a+1,FALSE)="","",VLOOKUP(M20,kurz,bezfilter_a+1,FALSE))</f>
        <v/>
      </c>
      <c r="P20" s="31" t="str">
        <f>IF(VLOOKUP(M20,kurz,bezfilter_a+2,FALSE)="","",VLOOKUP(M20,kurz,bezfilter_a+2,FALSE))</f>
        <v/>
      </c>
      <c r="Q20" s="30">
        <f t="shared" si="4"/>
        <v>44699</v>
      </c>
      <c r="R20" s="31" t="str">
        <f>IF(VLOOKUP(Q20,kurz,bezfilter_a,FALSE)="","",VLOOKUP(Q20,kurz,bezfilter_a,FALSE))&amp;VLOOKUP(Q20,kurz,22,FALSE)</f>
        <v/>
      </c>
      <c r="S20" s="31" t="str">
        <f>IF(VLOOKUP(Q20,kurz,bezfilter_a+1,FALSE)="","",VLOOKUP(Q20,kurz,bezfilter_a+1,FALSE))</f>
        <v/>
      </c>
      <c r="T20" s="31" t="str">
        <f>IF(VLOOKUP(Q20,kurz,bezfilter_a+2,FALSE)="","",VLOOKUP(Q20,kurz,bezfilter_a+2,FALSE))</f>
        <v/>
      </c>
      <c r="U20" s="30">
        <f t="shared" si="5"/>
        <v>44730</v>
      </c>
      <c r="V20" s="31" t="str">
        <f>IF(VLOOKUP(U20,kurz,bezfilter_a,FALSE)="","",VLOOKUP(U20,kurz,bezfilter_a,FALSE))&amp;VLOOKUP(U20,kurz,22,FALSE)</f>
        <v/>
      </c>
      <c r="W20" s="31" t="str">
        <f>IF(VLOOKUP(U20,kurz,bezfilter_a+1,FALSE)="","",VLOOKUP(U20,kurz,bezfilter_a+1,FALSE))</f>
        <v/>
      </c>
      <c r="X20" s="31" t="str">
        <f>IF(VLOOKUP(U20,kurz,bezfilter_a+2,FALSE)="","",VLOOKUP(U20,kurz,bezfilter_a+2,FALSE))</f>
        <v/>
      </c>
      <c r="Y20" s="113" t="s">
        <v>9</v>
      </c>
      <c r="Z20" s="114"/>
      <c r="AA20" s="114"/>
      <c r="AB20" s="114"/>
      <c r="AC20" s="114"/>
    </row>
    <row r="21" spans="1:32" ht="11.25" customHeight="1" x14ac:dyDescent="0.25">
      <c r="A21" s="30">
        <f t="shared" si="0"/>
        <v>44580</v>
      </c>
      <c r="B21" s="31" t="str">
        <f>IF(VLOOKUP(A21,kurz,bezfilter_a,FALSE)="","",VLOOKUP(A21,kurz,bezfilter_a,FALSE))&amp;VLOOKUP(A21,kurz,22,FALSE)</f>
        <v/>
      </c>
      <c r="C21" s="31" t="str">
        <f>IF(VLOOKUP(A21,kurz,bezfilter_a+1,FALSE)="","",VLOOKUP(A21,kurz,bezfilter_a+1,FALSE))</f>
        <v/>
      </c>
      <c r="D21" s="31" t="str">
        <f>IF(VLOOKUP(A21,kurz,bezfilter_a+2,FALSE)="","",VLOOKUP(A21,kurz,bezfilter_a+2,FALSE))</f>
        <v/>
      </c>
      <c r="E21" s="30">
        <f t="shared" si="1"/>
        <v>44611</v>
      </c>
      <c r="F21" s="31" t="str">
        <f>IF(VLOOKUP(E21,kurz,bezfilter_a,FALSE)="","",VLOOKUP(E21,kurz,bezfilter_a,FALSE))&amp;VLOOKUP(E21,kurz,22,FALSE)</f>
        <v/>
      </c>
      <c r="G21" s="31" t="str">
        <f>IF(VLOOKUP(E21,kurz,bezfilter_a+1,FALSE)="","",VLOOKUP(E21,kurz,bezfilter_a+1,FALSE))</f>
        <v/>
      </c>
      <c r="H21" s="31" t="str">
        <f>IF(VLOOKUP(E21,kurz,bezfilter_a+2,FALSE)="","",VLOOKUP(E21,kurz,bezfilter_a+2,FALSE))</f>
        <v/>
      </c>
      <c r="I21" s="30">
        <f t="shared" si="2"/>
        <v>44639</v>
      </c>
      <c r="J21" s="31" t="str">
        <f>IF(VLOOKUP(I21,kurz,bezfilter_a,FALSE)="","",VLOOKUP(I21,kurz,bezfilter_a,FALSE))&amp;VLOOKUP(I21,kurz,22,FALSE)</f>
        <v/>
      </c>
      <c r="K21" s="31" t="str">
        <f>IF(VLOOKUP(I21,kurz,bezfilter_a+1,FALSE)="","",VLOOKUP(I21,kurz,bezfilter_a+1,FALSE))</f>
        <v/>
      </c>
      <c r="L21" s="31" t="str">
        <f>IF(VLOOKUP(I21,kurz,bezfilter_a+2,FALSE)="","",VLOOKUP(I21,kurz,bezfilter_a+2,FALSE))</f>
        <v/>
      </c>
      <c r="M21" s="30">
        <f t="shared" si="3"/>
        <v>44670</v>
      </c>
      <c r="N21" s="31" t="str">
        <f>IF(VLOOKUP(M21,kurz,bezfilter_a,FALSE)="","",VLOOKUP(M21,kurz,bezfilter_a,FALSE))&amp;VLOOKUP(M21,kurz,22,FALSE)</f>
        <v>B1_R4w</v>
      </c>
      <c r="O21" s="31" t="str">
        <f>IF(VLOOKUP(M21,kurz,bezfilter_a+1,FALSE)="","",VLOOKUP(M21,kurz,bezfilter_a+1,FALSE))</f>
        <v/>
      </c>
      <c r="P21" s="31" t="str">
        <f>IF(VLOOKUP(M21,kurz,bezfilter_a+2,FALSE)="","",VLOOKUP(M21,kurz,bezfilter_a+2,FALSE))</f>
        <v>B1_B</v>
      </c>
      <c r="Q21" s="30">
        <f t="shared" si="4"/>
        <v>44700</v>
      </c>
      <c r="R21" s="31" t="str">
        <f>IF(VLOOKUP(Q21,kurz,bezfilter_a,FALSE)="","",VLOOKUP(Q21,kurz,bezfilter_a,FALSE))&amp;VLOOKUP(Q21,kurz,22,FALSE)</f>
        <v>B1_P</v>
      </c>
      <c r="S21" s="31" t="str">
        <f>IF(VLOOKUP(Q21,kurz,bezfilter_a+1,FALSE)="","",VLOOKUP(Q21,kurz,bezfilter_a+1,FALSE))</f>
        <v/>
      </c>
      <c r="T21" s="31" t="str">
        <f>IF(VLOOKUP(Q21,kurz,bezfilter_a+2,FALSE)="","",VLOOKUP(Q21,kurz,bezfilter_a+2,FALSE))</f>
        <v/>
      </c>
      <c r="U21" s="30">
        <f t="shared" si="5"/>
        <v>44731</v>
      </c>
      <c r="V21" s="31" t="str">
        <f>IF(VLOOKUP(U21,kurz,bezfilter_a,FALSE)="","",VLOOKUP(U21,kurz,bezfilter_a,FALSE))&amp;VLOOKUP(U21,kurz,22,FALSE)</f>
        <v/>
      </c>
      <c r="W21" s="31" t="str">
        <f>IF(VLOOKUP(U21,kurz,bezfilter_a+1,FALSE)="","",VLOOKUP(U21,kurz,bezfilter_a+1,FALSE))</f>
        <v/>
      </c>
      <c r="X21" s="31" t="str">
        <f>IF(VLOOKUP(U21,kurz,bezfilter_a+2,FALSE)="","",VLOOKUP(U21,kurz,bezfilter_a+2,FALSE))</f>
        <v/>
      </c>
      <c r="Y21" s="97" t="s">
        <v>110</v>
      </c>
      <c r="Z21" s="97"/>
      <c r="AA21" s="97" t="s">
        <v>8</v>
      </c>
      <c r="AB21" s="97"/>
      <c r="AC21" s="97"/>
    </row>
    <row r="22" spans="1:32" ht="11.25" customHeight="1" x14ac:dyDescent="0.25">
      <c r="A22" s="30">
        <f t="shared" si="0"/>
        <v>44581</v>
      </c>
      <c r="B22" s="31" t="str">
        <f>IF(VLOOKUP(A22,kurz,bezfilter_a,FALSE)="","",VLOOKUP(A22,kurz,bezfilter_a,FALSE))&amp;VLOOKUP(A22,kurz,22,FALSE)</f>
        <v/>
      </c>
      <c r="C22" s="31" t="str">
        <f>IF(VLOOKUP(A22,kurz,bezfilter_a+1,FALSE)="","",VLOOKUP(A22,kurz,bezfilter_a+1,FALSE))</f>
        <v/>
      </c>
      <c r="D22" s="31" t="str">
        <f>IF(VLOOKUP(A22,kurz,bezfilter_a+2,FALSE)="","",VLOOKUP(A22,kurz,bezfilter_a+2,FALSE))</f>
        <v/>
      </c>
      <c r="E22" s="30">
        <f t="shared" si="1"/>
        <v>44612</v>
      </c>
      <c r="F22" s="31" t="str">
        <f>IF(VLOOKUP(E22,kurz,bezfilter_a,FALSE)="","",VLOOKUP(E22,kurz,bezfilter_a,FALSE))&amp;VLOOKUP(E22,kurz,22,FALSE)</f>
        <v/>
      </c>
      <c r="G22" s="31" t="str">
        <f>IF(VLOOKUP(E22,kurz,bezfilter_a+1,FALSE)="","",VLOOKUP(E22,kurz,bezfilter_a+1,FALSE))</f>
        <v/>
      </c>
      <c r="H22" s="31" t="str">
        <f>IF(VLOOKUP(E22,kurz,bezfilter_a+2,FALSE)="","",VLOOKUP(E22,kurz,bezfilter_a+2,FALSE))</f>
        <v/>
      </c>
      <c r="I22" s="30">
        <f t="shared" si="2"/>
        <v>44640</v>
      </c>
      <c r="J22" s="31" t="str">
        <f>IF(VLOOKUP(I22,kurz,bezfilter_a,FALSE)="","",VLOOKUP(I22,kurz,bezfilter_a,FALSE))&amp;VLOOKUP(I22,kurz,22,FALSE)</f>
        <v/>
      </c>
      <c r="K22" s="31" t="str">
        <f>IF(VLOOKUP(I22,kurz,bezfilter_a+1,FALSE)="","",VLOOKUP(I22,kurz,bezfilter_a+1,FALSE))</f>
        <v/>
      </c>
      <c r="L22" s="31" t="str">
        <f>IF(VLOOKUP(I22,kurz,bezfilter_a+2,FALSE)="","",VLOOKUP(I22,kurz,bezfilter_a+2,FALSE))</f>
        <v/>
      </c>
      <c r="M22" s="30">
        <f t="shared" si="3"/>
        <v>44671</v>
      </c>
      <c r="N22" s="31" t="str">
        <f>IF(VLOOKUP(M22,kurz,bezfilter_a,FALSE)="","",VLOOKUP(M22,kurz,bezfilter_a,FALSE))&amp;VLOOKUP(M22,kurz,22,FALSE)</f>
        <v/>
      </c>
      <c r="O22" s="31" t="str">
        <f>IF(VLOOKUP(M22,kurz,bezfilter_a+1,FALSE)="","",VLOOKUP(M22,kurz,bezfilter_a+1,FALSE))</f>
        <v/>
      </c>
      <c r="P22" s="31" t="str">
        <f>IF(VLOOKUP(M22,kurz,bezfilter_a+2,FALSE)="","",VLOOKUP(M22,kurz,bezfilter_a+2,FALSE))</f>
        <v/>
      </c>
      <c r="Q22" s="30">
        <f t="shared" si="4"/>
        <v>44701</v>
      </c>
      <c r="R22" s="31" t="str">
        <f>IF(VLOOKUP(Q22,kurz,bezfilter_a,FALSE)="","",VLOOKUP(Q22,kurz,bezfilter_a,FALSE))&amp;VLOOKUP(Q22,kurz,22,FALSE)</f>
        <v/>
      </c>
      <c r="S22" s="31" t="str">
        <f>IF(VLOOKUP(Q22,kurz,bezfilter_a+1,FALSE)="","",VLOOKUP(Q22,kurz,bezfilter_a+1,FALSE))</f>
        <v/>
      </c>
      <c r="T22" s="31" t="str">
        <f>IF(VLOOKUP(Q22,kurz,bezfilter_a+2,FALSE)="","",VLOOKUP(Q22,kurz,bezfilter_a+2,FALSE))</f>
        <v/>
      </c>
      <c r="U22" s="30">
        <f t="shared" si="5"/>
        <v>44732</v>
      </c>
      <c r="V22" s="31" t="str">
        <f>IF(VLOOKUP(U22,kurz,bezfilter_a,FALSE)="","",VLOOKUP(U22,kurz,bezfilter_a,FALSE))&amp;VLOOKUP(U22,kurz,22,FALSE)</f>
        <v/>
      </c>
      <c r="W22" s="31" t="str">
        <f>IF(VLOOKUP(U22,kurz,bezfilter_a+1,FALSE)="","",VLOOKUP(U22,kurz,bezfilter_a+1,FALSE))</f>
        <v/>
      </c>
      <c r="X22" s="31" t="str">
        <f>IF(VLOOKUP(U22,kurz,bezfilter_a+2,FALSE)="","",VLOOKUP(U22,kurz,bezfilter_a+2,FALSE))</f>
        <v>B1_B</v>
      </c>
      <c r="Y22" s="97" t="s">
        <v>111</v>
      </c>
      <c r="Z22" s="97"/>
      <c r="AA22" s="97" t="s">
        <v>8</v>
      </c>
      <c r="AB22" s="97"/>
      <c r="AC22" s="97"/>
    </row>
    <row r="23" spans="1:32" ht="11.25" customHeight="1" x14ac:dyDescent="0.25">
      <c r="A23" s="30">
        <f t="shared" si="0"/>
        <v>44582</v>
      </c>
      <c r="B23" s="31" t="str">
        <f>IF(VLOOKUP(A23,kurz,bezfilter_a,FALSE)="","",VLOOKUP(A23,kurz,bezfilter_a,FALSE))&amp;VLOOKUP(A23,kurz,22,FALSE)</f>
        <v/>
      </c>
      <c r="C23" s="31" t="str">
        <f>IF(VLOOKUP(A23,kurz,bezfilter_a+1,FALSE)="","",VLOOKUP(A23,kurz,bezfilter_a+1,FALSE))</f>
        <v/>
      </c>
      <c r="D23" s="31" t="str">
        <f>IF(VLOOKUP(A23,kurz,bezfilter_a+2,FALSE)="","",VLOOKUP(A23,kurz,bezfilter_a+2,FALSE))</f>
        <v>GT</v>
      </c>
      <c r="E23" s="30">
        <f t="shared" si="1"/>
        <v>44613</v>
      </c>
      <c r="F23" s="31" t="str">
        <f>IF(VLOOKUP(E23,kurz,bezfilter_a,FALSE)="","",VLOOKUP(E23,kurz,bezfilter_a,FALSE))&amp;VLOOKUP(E23,kurz,22,FALSE)</f>
        <v/>
      </c>
      <c r="G23" s="31" t="str">
        <f>IF(VLOOKUP(E23,kurz,bezfilter_a+1,FALSE)="","",VLOOKUP(E23,kurz,bezfilter_a+1,FALSE))</f>
        <v/>
      </c>
      <c r="H23" s="31" t="str">
        <f>IF(VLOOKUP(E23,kurz,bezfilter_a+2,FALSE)="","",VLOOKUP(E23,kurz,bezfilter_a+2,FALSE))</f>
        <v>B1_B</v>
      </c>
      <c r="I23" s="30">
        <f t="shared" si="2"/>
        <v>44641</v>
      </c>
      <c r="J23" s="31" t="str">
        <f>IF(VLOOKUP(I23,kurz,bezfilter_a,FALSE)="","",VLOOKUP(I23,kurz,bezfilter_a,FALSE))&amp;VLOOKUP(I23,kurz,22,FALSE)</f>
        <v/>
      </c>
      <c r="K23" s="31" t="str">
        <f>IF(VLOOKUP(I23,kurz,bezfilter_a+1,FALSE)="","",VLOOKUP(I23,kurz,bezfilter_a+1,FALSE))</f>
        <v/>
      </c>
      <c r="L23" s="31" t="str">
        <f>IF(VLOOKUP(I23,kurz,bezfilter_a+2,FALSE)="","",VLOOKUP(I23,kurz,bezfilter_a+2,FALSE))</f>
        <v>B1_B</v>
      </c>
      <c r="M23" s="30">
        <f t="shared" si="3"/>
        <v>44672</v>
      </c>
      <c r="N23" s="31" t="str">
        <f>IF(VLOOKUP(M23,kurz,bezfilter_a,FALSE)="","",VLOOKUP(M23,kurz,bezfilter_a,FALSE))&amp;VLOOKUP(M23,kurz,22,FALSE)</f>
        <v>B1_P</v>
      </c>
      <c r="O23" s="31" t="str">
        <f>IF(VLOOKUP(M23,kurz,bezfilter_a+1,FALSE)="","",VLOOKUP(M23,kurz,bezfilter_a+1,FALSE))</f>
        <v/>
      </c>
      <c r="P23" s="31" t="str">
        <f>IF(VLOOKUP(M23,kurz,bezfilter_a+2,FALSE)="","",VLOOKUP(M23,kurz,bezfilter_a+2,FALSE))</f>
        <v/>
      </c>
      <c r="Q23" s="30">
        <f t="shared" si="4"/>
        <v>44702</v>
      </c>
      <c r="R23" s="31" t="str">
        <f>IF(VLOOKUP(Q23,kurz,bezfilter_a,FALSE)="","",VLOOKUP(Q23,kurz,bezfilter_a,FALSE))&amp;VLOOKUP(Q23,kurz,22,FALSE)</f>
        <v/>
      </c>
      <c r="S23" s="31" t="str">
        <f>IF(VLOOKUP(Q23,kurz,bezfilter_a+1,FALSE)="","",VLOOKUP(Q23,kurz,bezfilter_a+1,FALSE))</f>
        <v/>
      </c>
      <c r="T23" s="31" t="str">
        <f>IF(VLOOKUP(Q23,kurz,bezfilter_a+2,FALSE)="","",VLOOKUP(Q23,kurz,bezfilter_a+2,FALSE))</f>
        <v/>
      </c>
      <c r="U23" s="30">
        <f t="shared" si="5"/>
        <v>44733</v>
      </c>
      <c r="V23" s="31" t="str">
        <f>IF(VLOOKUP(U23,kurz,bezfilter_a,FALSE)="","",VLOOKUP(U23,kurz,bezfilter_a,FALSE))&amp;VLOOKUP(U23,kurz,22,FALSE)</f>
        <v/>
      </c>
      <c r="W23" s="31" t="str">
        <f>IF(VLOOKUP(U23,kurz,bezfilter_a+1,FALSE)="","",VLOOKUP(U23,kurz,bezfilter_a+1,FALSE))</f>
        <v/>
      </c>
      <c r="X23" s="31" t="str">
        <f>IF(VLOOKUP(U23,kurz,bezfilter_a+2,FALSE)="","",VLOOKUP(U23,kurz,bezfilter_a+2,FALSE))</f>
        <v/>
      </c>
      <c r="Y23" s="71" t="s">
        <v>132</v>
      </c>
      <c r="Z23" s="33"/>
      <c r="AA23" s="33"/>
      <c r="AB23" s="33"/>
    </row>
    <row r="24" spans="1:32" ht="11.25" customHeight="1" thickBot="1" x14ac:dyDescent="0.3">
      <c r="A24" s="30">
        <f t="shared" si="0"/>
        <v>44583</v>
      </c>
      <c r="B24" s="31" t="str">
        <f>IF(VLOOKUP(A24,kurz,bezfilter_a,FALSE)="","",VLOOKUP(A24,kurz,bezfilter_a,FALSE))&amp;VLOOKUP(A24,kurz,22,FALSE)</f>
        <v/>
      </c>
      <c r="C24" s="31" t="str">
        <f>IF(VLOOKUP(A24,kurz,bezfilter_a+1,FALSE)="","",VLOOKUP(A24,kurz,bezfilter_a+1,FALSE))</f>
        <v/>
      </c>
      <c r="D24" s="31" t="str">
        <f>IF(VLOOKUP(A24,kurz,bezfilter_a+2,FALSE)="","",VLOOKUP(A24,kurz,bezfilter_a+2,FALSE))</f>
        <v/>
      </c>
      <c r="E24" s="30">
        <f t="shared" si="1"/>
        <v>44614</v>
      </c>
      <c r="F24" s="31" t="str">
        <f>IF(VLOOKUP(E24,kurz,bezfilter_a,FALSE)="","",VLOOKUP(E24,kurz,bezfilter_a,FALSE))&amp;VLOOKUP(E24,kurz,22,FALSE)</f>
        <v>B1_R4w</v>
      </c>
      <c r="G24" s="31" t="str">
        <f>IF(VLOOKUP(E24,kurz,bezfilter_a+1,FALSE)="","",VLOOKUP(E24,kurz,bezfilter_a+1,FALSE))</f>
        <v/>
      </c>
      <c r="H24" s="31" t="str">
        <f>IF(VLOOKUP(E24,kurz,bezfilter_a+2,FALSE)="","",VLOOKUP(E24,kurz,bezfilter_a+2,FALSE))</f>
        <v/>
      </c>
      <c r="I24" s="30">
        <f t="shared" si="2"/>
        <v>44642</v>
      </c>
      <c r="J24" s="31" t="str">
        <f>IF(VLOOKUP(I24,kurz,bezfilter_a,FALSE)="","",VLOOKUP(I24,kurz,bezfilter_a,FALSE))&amp;VLOOKUP(I24,kurz,22,FALSE)</f>
        <v>B1_R4w</v>
      </c>
      <c r="K24" s="31" t="str">
        <f>IF(VLOOKUP(I24,kurz,bezfilter_a+1,FALSE)="","",VLOOKUP(I24,kurz,bezfilter_a+1,FALSE))</f>
        <v/>
      </c>
      <c r="L24" s="31" t="str">
        <f>IF(VLOOKUP(I24,kurz,bezfilter_a+2,FALSE)="","",VLOOKUP(I24,kurz,bezfilter_a+2,FALSE))</f>
        <v/>
      </c>
      <c r="M24" s="30">
        <f t="shared" si="3"/>
        <v>44673</v>
      </c>
      <c r="N24" s="31" t="str">
        <f>IF(VLOOKUP(M24,kurz,bezfilter_a,FALSE)="","",VLOOKUP(M24,kurz,bezfilter_a,FALSE))&amp;VLOOKUP(M24,kurz,22,FALSE)</f>
        <v/>
      </c>
      <c r="O24" s="31" t="str">
        <f>IF(VLOOKUP(M24,kurz,bezfilter_a+1,FALSE)="","",VLOOKUP(M24,kurz,bezfilter_a+1,FALSE))</f>
        <v/>
      </c>
      <c r="P24" s="31" t="str">
        <f>IF(VLOOKUP(M24,kurz,bezfilter_a+2,FALSE)="","",VLOOKUP(M24,kurz,bezfilter_a+2,FALSE))</f>
        <v/>
      </c>
      <c r="Q24" s="30">
        <f t="shared" si="4"/>
        <v>44703</v>
      </c>
      <c r="R24" s="31" t="str">
        <f>IF(VLOOKUP(Q24,kurz,bezfilter_a,FALSE)="","",VLOOKUP(Q24,kurz,bezfilter_a,FALSE))&amp;VLOOKUP(Q24,kurz,22,FALSE)</f>
        <v/>
      </c>
      <c r="S24" s="31" t="str">
        <f>IF(VLOOKUP(Q24,kurz,bezfilter_a+1,FALSE)="","",VLOOKUP(Q24,kurz,bezfilter_a+1,FALSE))</f>
        <v/>
      </c>
      <c r="T24" s="31" t="str">
        <f>IF(VLOOKUP(Q24,kurz,bezfilter_a+2,FALSE)="","",VLOOKUP(Q24,kurz,bezfilter_a+2,FALSE))</f>
        <v/>
      </c>
      <c r="U24" s="30">
        <f t="shared" si="5"/>
        <v>44734</v>
      </c>
      <c r="V24" s="31" t="str">
        <f>IF(VLOOKUP(U24,kurz,bezfilter_a,FALSE)="","",VLOOKUP(U24,kurz,bezfilter_a,FALSE))&amp;VLOOKUP(U24,kurz,22,FALSE)</f>
        <v/>
      </c>
      <c r="W24" s="31" t="str">
        <f>IF(VLOOKUP(U24,kurz,bezfilter_a+1,FALSE)="","",VLOOKUP(U24,kurz,bezfilter_a+1,FALSE))</f>
        <v/>
      </c>
      <c r="X24" s="31" t="str">
        <f>IF(VLOOKUP(U24,kurz,bezfilter_a+2,FALSE)="","",VLOOKUP(U24,kurz,bezfilter_a+2,FALSE))</f>
        <v/>
      </c>
      <c r="Y24" s="100" t="s">
        <v>3</v>
      </c>
      <c r="Z24" s="101"/>
      <c r="AA24" s="101"/>
      <c r="AB24" s="34"/>
      <c r="AC24" s="102" t="s">
        <v>106</v>
      </c>
      <c r="AD24" s="103"/>
      <c r="AE24" s="103"/>
      <c r="AF24" s="104"/>
    </row>
    <row r="25" spans="1:32" ht="11.25" customHeight="1" thickBot="1" x14ac:dyDescent="0.3">
      <c r="A25" s="30">
        <f t="shared" si="0"/>
        <v>44584</v>
      </c>
      <c r="B25" s="31" t="str">
        <f>IF(VLOOKUP(A25,kurz,bezfilter_a,FALSE)="","",VLOOKUP(A25,kurz,bezfilter_a,FALSE))&amp;VLOOKUP(A25,kurz,22,FALSE)</f>
        <v/>
      </c>
      <c r="C25" s="31" t="str">
        <f>IF(VLOOKUP(A25,kurz,bezfilter_a+1,FALSE)="","",VLOOKUP(A25,kurz,bezfilter_a+1,FALSE))</f>
        <v/>
      </c>
      <c r="D25" s="31" t="str">
        <f>IF(VLOOKUP(A25,kurz,bezfilter_a+2,FALSE)="","",VLOOKUP(A25,kurz,bezfilter_a+2,FALSE))</f>
        <v/>
      </c>
      <c r="E25" s="30">
        <f t="shared" si="1"/>
        <v>44615</v>
      </c>
      <c r="F25" s="31" t="str">
        <f>IF(VLOOKUP(E25,kurz,bezfilter_a,FALSE)="","",VLOOKUP(E25,kurz,bezfilter_a,FALSE))&amp;VLOOKUP(E25,kurz,22,FALSE)</f>
        <v/>
      </c>
      <c r="G25" s="31" t="str">
        <f>IF(VLOOKUP(E25,kurz,bezfilter_a+1,FALSE)="","",VLOOKUP(E25,kurz,bezfilter_a+1,FALSE))</f>
        <v/>
      </c>
      <c r="H25" s="31" t="str">
        <f>IF(VLOOKUP(E25,kurz,bezfilter_a+2,FALSE)="","",VLOOKUP(E25,kurz,bezfilter_a+2,FALSE))</f>
        <v/>
      </c>
      <c r="I25" s="30">
        <f t="shared" si="2"/>
        <v>44643</v>
      </c>
      <c r="J25" s="31" t="str">
        <f>IF(VLOOKUP(I25,kurz,bezfilter_a,FALSE)="","",VLOOKUP(I25,kurz,bezfilter_a,FALSE))&amp;VLOOKUP(I25,kurz,22,FALSE)</f>
        <v/>
      </c>
      <c r="K25" s="31" t="str">
        <f>IF(VLOOKUP(I25,kurz,bezfilter_a+1,FALSE)="","",VLOOKUP(I25,kurz,bezfilter_a+1,FALSE))</f>
        <v/>
      </c>
      <c r="L25" s="31" t="str">
        <f>IF(VLOOKUP(I25,kurz,bezfilter_a+2,FALSE)="","",VLOOKUP(I25,kurz,bezfilter_a+2,FALSE))</f>
        <v/>
      </c>
      <c r="M25" s="30">
        <f t="shared" si="3"/>
        <v>44674</v>
      </c>
      <c r="N25" s="31" t="str">
        <f>IF(VLOOKUP(M25,kurz,bezfilter_a,FALSE)="","",VLOOKUP(M25,kurz,bezfilter_a,FALSE))&amp;VLOOKUP(M25,kurz,22,FALSE)</f>
        <v/>
      </c>
      <c r="O25" s="31" t="str">
        <f>IF(VLOOKUP(M25,kurz,bezfilter_a+1,FALSE)="","",VLOOKUP(M25,kurz,bezfilter_a+1,FALSE))</f>
        <v/>
      </c>
      <c r="P25" s="31" t="str">
        <f>IF(VLOOKUP(M25,kurz,bezfilter_a+2,FALSE)="","",VLOOKUP(M25,kurz,bezfilter_a+2,FALSE))</f>
        <v/>
      </c>
      <c r="Q25" s="30">
        <f t="shared" si="4"/>
        <v>44704</v>
      </c>
      <c r="R25" s="31" t="str">
        <f>IF(VLOOKUP(Q25,kurz,bezfilter_a,FALSE)="","",VLOOKUP(Q25,kurz,bezfilter_a,FALSE))&amp;VLOOKUP(Q25,kurz,22,FALSE)</f>
        <v/>
      </c>
      <c r="S25" s="31" t="str">
        <f>IF(VLOOKUP(Q25,kurz,bezfilter_a+1,FALSE)="","",VLOOKUP(Q25,kurz,bezfilter_a+1,FALSE))</f>
        <v/>
      </c>
      <c r="T25" s="31" t="str">
        <f>IF(VLOOKUP(Q25,kurz,bezfilter_a+2,FALSE)="","",VLOOKUP(Q25,kurz,bezfilter_a+2,FALSE))</f>
        <v>B1_B</v>
      </c>
      <c r="U25" s="30">
        <f t="shared" si="5"/>
        <v>44735</v>
      </c>
      <c r="V25" s="31" t="str">
        <f>IF(VLOOKUP(U25,kurz,bezfilter_a,FALSE)="","",VLOOKUP(U25,kurz,bezfilter_a,FALSE))&amp;VLOOKUP(U25,kurz,22,FALSE)</f>
        <v/>
      </c>
      <c r="W25" s="31" t="str">
        <f>IF(VLOOKUP(U25,kurz,bezfilter_a+1,FALSE)="","",VLOOKUP(U25,kurz,bezfilter_a+1,FALSE))</f>
        <v/>
      </c>
      <c r="X25" s="31" t="str">
        <f>IF(VLOOKUP(U25,kurz,bezfilter_a+2,FALSE)="","",VLOOKUP(U25,kurz,bezfilter_a+2,FALSE))</f>
        <v/>
      </c>
      <c r="Y25" s="35" t="s">
        <v>10</v>
      </c>
      <c r="Z25" s="36"/>
      <c r="AA25" s="36"/>
      <c r="AB25" s="36"/>
      <c r="AC25" s="105"/>
      <c r="AD25" s="106"/>
      <c r="AE25" s="106"/>
      <c r="AF25" s="107"/>
    </row>
    <row r="26" spans="1:32" ht="11.25" customHeight="1" thickBot="1" x14ac:dyDescent="0.3">
      <c r="A26" s="30">
        <f t="shared" si="0"/>
        <v>44585</v>
      </c>
      <c r="B26" s="31" t="str">
        <f>IF(VLOOKUP(A26,kurz,bezfilter_a,FALSE)="","",VLOOKUP(A26,kurz,bezfilter_a,FALSE))&amp;VLOOKUP(A26,kurz,22,FALSE)</f>
        <v/>
      </c>
      <c r="C26" s="31" t="str">
        <f>IF(VLOOKUP(A26,kurz,bezfilter_a+1,FALSE)="","",VLOOKUP(A26,kurz,bezfilter_a+1,FALSE))</f>
        <v/>
      </c>
      <c r="D26" s="31" t="str">
        <f>IF(VLOOKUP(A26,kurz,bezfilter_a+2,FALSE)="","",VLOOKUP(A26,kurz,bezfilter_a+2,FALSE))</f>
        <v>B1_B</v>
      </c>
      <c r="E26" s="30">
        <f t="shared" si="1"/>
        <v>44616</v>
      </c>
      <c r="F26" s="31" t="str">
        <f>IF(VLOOKUP(E26,kurz,bezfilter_a,FALSE)="","",VLOOKUP(E26,kurz,bezfilter_a,FALSE))&amp;VLOOKUP(E26,kurz,22,FALSE)</f>
        <v>B1_P</v>
      </c>
      <c r="G26" s="31" t="str">
        <f>IF(VLOOKUP(E26,kurz,bezfilter_a+1,FALSE)="","",VLOOKUP(E26,kurz,bezfilter_a+1,FALSE))</f>
        <v/>
      </c>
      <c r="H26" s="31" t="str">
        <f>IF(VLOOKUP(E26,kurz,bezfilter_a+2,FALSE)="","",VLOOKUP(E26,kurz,bezfilter_a+2,FALSE))</f>
        <v/>
      </c>
      <c r="I26" s="30">
        <f t="shared" si="2"/>
        <v>44644</v>
      </c>
      <c r="J26" s="31" t="str">
        <f>IF(VLOOKUP(I26,kurz,bezfilter_a,FALSE)="","",VLOOKUP(I26,kurz,bezfilter_a,FALSE))&amp;VLOOKUP(I26,kurz,22,FALSE)</f>
        <v>B1_P</v>
      </c>
      <c r="K26" s="31" t="str">
        <f>IF(VLOOKUP(I26,kurz,bezfilter_a+1,FALSE)="","",VLOOKUP(I26,kurz,bezfilter_a+1,FALSE))</f>
        <v/>
      </c>
      <c r="L26" s="31" t="str">
        <f>IF(VLOOKUP(I26,kurz,bezfilter_a+2,FALSE)="","",VLOOKUP(I26,kurz,bezfilter_a+2,FALSE))</f>
        <v/>
      </c>
      <c r="M26" s="30">
        <f t="shared" si="3"/>
        <v>44675</v>
      </c>
      <c r="N26" s="31" t="str">
        <f>IF(VLOOKUP(M26,kurz,bezfilter_a,FALSE)="","",VLOOKUP(M26,kurz,bezfilter_a,FALSE))&amp;VLOOKUP(M26,kurz,22,FALSE)</f>
        <v/>
      </c>
      <c r="O26" s="31" t="str">
        <f>IF(VLOOKUP(M26,kurz,bezfilter_a+1,FALSE)="","",VLOOKUP(M26,kurz,bezfilter_a+1,FALSE))</f>
        <v/>
      </c>
      <c r="P26" s="31" t="str">
        <f>IF(VLOOKUP(M26,kurz,bezfilter_a+2,FALSE)="","",VLOOKUP(M26,kurz,bezfilter_a+2,FALSE))</f>
        <v/>
      </c>
      <c r="Q26" s="30">
        <f t="shared" si="4"/>
        <v>44705</v>
      </c>
      <c r="R26" s="31" t="str">
        <f>IF(VLOOKUP(Q26,kurz,bezfilter_a,FALSE)="","",VLOOKUP(Q26,kurz,bezfilter_a,FALSE))&amp;VLOOKUP(Q26,kurz,22,FALSE)</f>
        <v/>
      </c>
      <c r="S26" s="31" t="str">
        <f>IF(VLOOKUP(Q26,kurz,bezfilter_a+1,FALSE)="","",VLOOKUP(Q26,kurz,bezfilter_a+1,FALSE))</f>
        <v/>
      </c>
      <c r="T26" s="31" t="str">
        <f>IF(VLOOKUP(Q26,kurz,bezfilter_a+2,FALSE)="","",VLOOKUP(Q26,kurz,bezfilter_a+2,FALSE))</f>
        <v/>
      </c>
      <c r="U26" s="30">
        <f t="shared" si="5"/>
        <v>44736</v>
      </c>
      <c r="V26" s="31" t="str">
        <f>IF(VLOOKUP(U26,kurz,bezfilter_a,FALSE)="","",VLOOKUP(U26,kurz,bezfilter_a,FALSE))&amp;VLOOKUP(U26,kurz,22,FALSE)</f>
        <v/>
      </c>
      <c r="W26" s="31" t="str">
        <f>IF(VLOOKUP(U26,kurz,bezfilter_a+1,FALSE)="","",VLOOKUP(U26,kurz,bezfilter_a+1,FALSE))</f>
        <v/>
      </c>
      <c r="X26" s="31" t="str">
        <f>IF(VLOOKUP(U26,kurz,bezfilter_a+2,FALSE)="","",VLOOKUP(U26,kurz,bezfilter_a+2,FALSE))</f>
        <v>GT</v>
      </c>
      <c r="Y26" s="35" t="s">
        <v>11</v>
      </c>
      <c r="Z26" s="36"/>
      <c r="AA26" s="36"/>
      <c r="AB26" s="36"/>
      <c r="AC26" s="108"/>
      <c r="AD26" s="109"/>
      <c r="AE26" s="109"/>
      <c r="AF26" s="110"/>
    </row>
    <row r="27" spans="1:32" ht="11.25" customHeight="1" thickBot="1" x14ac:dyDescent="0.3">
      <c r="A27" s="30">
        <f t="shared" si="0"/>
        <v>44586</v>
      </c>
      <c r="B27" s="31" t="str">
        <f>IF(VLOOKUP(A27,kurz,bezfilter_a,FALSE)="","",VLOOKUP(A27,kurz,bezfilter_a,FALSE))&amp;VLOOKUP(A27,kurz,22,FALSE)</f>
        <v>B1_R4w</v>
      </c>
      <c r="C27" s="31" t="str">
        <f>IF(VLOOKUP(A27,kurz,bezfilter_a+1,FALSE)="","",VLOOKUP(A27,kurz,bezfilter_a+1,FALSE))</f>
        <v/>
      </c>
      <c r="D27" s="31" t="str">
        <f>IF(VLOOKUP(A27,kurz,bezfilter_a+2,FALSE)="","",VLOOKUP(A27,kurz,bezfilter_a+2,FALSE))</f>
        <v/>
      </c>
      <c r="E27" s="30">
        <f t="shared" si="1"/>
        <v>44617</v>
      </c>
      <c r="F27" s="31" t="str">
        <f>IF(VLOOKUP(E27,kurz,bezfilter_a,FALSE)="","",VLOOKUP(E27,kurz,bezfilter_a,FALSE))&amp;VLOOKUP(E27,kurz,22,FALSE)</f>
        <v/>
      </c>
      <c r="G27" s="31" t="str">
        <f>IF(VLOOKUP(E27,kurz,bezfilter_a+1,FALSE)="","",VLOOKUP(E27,kurz,bezfilter_a+1,FALSE))</f>
        <v/>
      </c>
      <c r="H27" s="31" t="str">
        <f>IF(VLOOKUP(E27,kurz,bezfilter_a+2,FALSE)="","",VLOOKUP(E27,kurz,bezfilter_a+2,FALSE))</f>
        <v/>
      </c>
      <c r="I27" s="30">
        <f t="shared" si="2"/>
        <v>44645</v>
      </c>
      <c r="J27" s="31" t="str">
        <f>IF(VLOOKUP(I27,kurz,bezfilter_a,FALSE)="","",VLOOKUP(I27,kurz,bezfilter_a,FALSE))&amp;VLOOKUP(I27,kurz,22,FALSE)</f>
        <v/>
      </c>
      <c r="K27" s="31" t="str">
        <f>IF(VLOOKUP(I27,kurz,bezfilter_a+1,FALSE)="","",VLOOKUP(I27,kurz,bezfilter_a+1,FALSE))</f>
        <v/>
      </c>
      <c r="L27" s="31" t="str">
        <f>IF(VLOOKUP(I27,kurz,bezfilter_a+2,FALSE)="","",VLOOKUP(I27,kurz,bezfilter_a+2,FALSE))</f>
        <v/>
      </c>
      <c r="M27" s="30">
        <f t="shared" si="3"/>
        <v>44676</v>
      </c>
      <c r="N27" s="31" t="str">
        <f>IF(VLOOKUP(M27,kurz,bezfilter_a,FALSE)="","",VLOOKUP(M27,kurz,bezfilter_a,FALSE))&amp;VLOOKUP(M27,kurz,22,FALSE)</f>
        <v/>
      </c>
      <c r="O27" s="31" t="str">
        <f>IF(VLOOKUP(M27,kurz,bezfilter_a+1,FALSE)="","",VLOOKUP(M27,kurz,bezfilter_a+1,FALSE))</f>
        <v/>
      </c>
      <c r="P27" s="31" t="str">
        <f>IF(VLOOKUP(M27,kurz,bezfilter_a+2,FALSE)="","",VLOOKUP(M27,kurz,bezfilter_a+2,FALSE))</f>
        <v>B1_B</v>
      </c>
      <c r="Q27" s="30">
        <f t="shared" si="4"/>
        <v>44706</v>
      </c>
      <c r="R27" s="31" t="str">
        <f>IF(VLOOKUP(Q27,kurz,bezfilter_a,FALSE)="","",VLOOKUP(Q27,kurz,bezfilter_a,FALSE))&amp;VLOOKUP(Q27,kurz,22,FALSE)</f>
        <v/>
      </c>
      <c r="S27" s="31" t="str">
        <f>IF(VLOOKUP(Q27,kurz,bezfilter_a+1,FALSE)="","",VLOOKUP(Q27,kurz,bezfilter_a+1,FALSE))</f>
        <v/>
      </c>
      <c r="T27" s="31" t="str">
        <f>IF(VLOOKUP(Q27,kurz,bezfilter_a+2,FALSE)="","",VLOOKUP(Q27,kurz,bezfilter_a+2,FALSE))</f>
        <v/>
      </c>
      <c r="U27" s="30">
        <f t="shared" si="5"/>
        <v>44737</v>
      </c>
      <c r="V27" s="31" t="str">
        <f>IF(VLOOKUP(U27,kurz,bezfilter_a,FALSE)="","",VLOOKUP(U27,kurz,bezfilter_a,FALSE))&amp;VLOOKUP(U27,kurz,22,FALSE)</f>
        <v/>
      </c>
      <c r="W27" s="31" t="str">
        <f>IF(VLOOKUP(U27,kurz,bezfilter_a+1,FALSE)="","",VLOOKUP(U27,kurz,bezfilter_a+1,FALSE))</f>
        <v/>
      </c>
      <c r="X27" s="31" t="str">
        <f>IF(VLOOKUP(U27,kurz,bezfilter_a+2,FALSE)="","",VLOOKUP(U27,kurz,bezfilter_a+2,FALSE))</f>
        <v/>
      </c>
      <c r="Y27" s="35" t="s">
        <v>15</v>
      </c>
      <c r="Z27" s="36"/>
      <c r="AA27" s="36"/>
      <c r="AB27" s="36"/>
      <c r="AC27" s="37" t="s">
        <v>13</v>
      </c>
      <c r="AD27" s="97" t="s">
        <v>19</v>
      </c>
      <c r="AE27" s="97"/>
      <c r="AF27" s="97"/>
    </row>
    <row r="28" spans="1:32" ht="11.25" customHeight="1" thickBot="1" x14ac:dyDescent="0.3">
      <c r="A28" s="30">
        <f t="shared" si="0"/>
        <v>44587</v>
      </c>
      <c r="B28" s="31" t="str">
        <f>IF(VLOOKUP(A28,kurz,bezfilter_a,FALSE)="","",VLOOKUP(A28,kurz,bezfilter_a,FALSE))&amp;VLOOKUP(A28,kurz,22,FALSE)</f>
        <v/>
      </c>
      <c r="C28" s="31" t="str">
        <f>IF(VLOOKUP(A28,kurz,bezfilter_a+1,FALSE)="","",VLOOKUP(A28,kurz,bezfilter_a+1,FALSE))</f>
        <v/>
      </c>
      <c r="D28" s="31" t="str">
        <f>IF(VLOOKUP(A28,kurz,bezfilter_a+2,FALSE)="","",VLOOKUP(A28,kurz,bezfilter_a+2,FALSE))</f>
        <v/>
      </c>
      <c r="E28" s="30">
        <f t="shared" si="1"/>
        <v>44618</v>
      </c>
      <c r="F28" s="31" t="str">
        <f>IF(VLOOKUP(E28,kurz,bezfilter_a,FALSE)="","",VLOOKUP(E28,kurz,bezfilter_a,FALSE))&amp;VLOOKUP(E28,kurz,22,FALSE)</f>
        <v/>
      </c>
      <c r="G28" s="31" t="str">
        <f>IF(VLOOKUP(E28,kurz,bezfilter_a+1,FALSE)="","",VLOOKUP(E28,kurz,bezfilter_a+1,FALSE))</f>
        <v/>
      </c>
      <c r="H28" s="31" t="str">
        <f>IF(VLOOKUP(E28,kurz,bezfilter_a+2,FALSE)="","",VLOOKUP(E28,kurz,bezfilter_a+2,FALSE))</f>
        <v/>
      </c>
      <c r="I28" s="30">
        <f t="shared" si="2"/>
        <v>44646</v>
      </c>
      <c r="J28" s="31" t="str">
        <f>IF(VLOOKUP(I28,kurz,bezfilter_a,FALSE)="","",VLOOKUP(I28,kurz,bezfilter_a,FALSE))&amp;VLOOKUP(I28,kurz,22,FALSE)</f>
        <v/>
      </c>
      <c r="K28" s="31" t="str">
        <f>IF(VLOOKUP(I28,kurz,bezfilter_a+1,FALSE)="","",VLOOKUP(I28,kurz,bezfilter_a+1,FALSE))</f>
        <v/>
      </c>
      <c r="L28" s="31" t="str">
        <f>IF(VLOOKUP(I28,kurz,bezfilter_a+2,FALSE)="","",VLOOKUP(I28,kurz,bezfilter_a+2,FALSE))</f>
        <v/>
      </c>
      <c r="M28" s="30">
        <f t="shared" si="3"/>
        <v>44677</v>
      </c>
      <c r="N28" s="31" t="str">
        <f>IF(VLOOKUP(M28,kurz,bezfilter_a,FALSE)="","",VLOOKUP(M28,kurz,bezfilter_a,FALSE))&amp;VLOOKUP(M28,kurz,22,FALSE)</f>
        <v/>
      </c>
      <c r="O28" s="31" t="str">
        <f>IF(VLOOKUP(M28,kurz,bezfilter_a+1,FALSE)="","",VLOOKUP(M28,kurz,bezfilter_a+1,FALSE))</f>
        <v/>
      </c>
      <c r="P28" s="31" t="str">
        <f>IF(VLOOKUP(M28,kurz,bezfilter_a+2,FALSE)="","",VLOOKUP(M28,kurz,bezfilter_a+2,FALSE))</f>
        <v/>
      </c>
      <c r="Q28" s="30">
        <f t="shared" si="4"/>
        <v>44707</v>
      </c>
      <c r="R28" s="31" t="str">
        <f>IF(VLOOKUP(Q28,kurz,bezfilter_a,FALSE)="","",VLOOKUP(Q28,kurz,bezfilter_a,FALSE))&amp;VLOOKUP(Q28,kurz,22,FALSE)</f>
        <v>Christi Himmelfahrt</v>
      </c>
      <c r="S28" s="31" t="str">
        <f>IF(VLOOKUP(Q28,kurz,bezfilter_a+1,FALSE)="","",VLOOKUP(Q28,kurz,bezfilter_a+1,FALSE))</f>
        <v/>
      </c>
      <c r="T28" s="31" t="str">
        <f>IF(VLOOKUP(Q28,kurz,bezfilter_a+2,FALSE)="","",VLOOKUP(Q28,kurz,bezfilter_a+2,FALSE))</f>
        <v/>
      </c>
      <c r="U28" s="30">
        <f t="shared" si="5"/>
        <v>44738</v>
      </c>
      <c r="V28" s="31" t="str">
        <f>IF(VLOOKUP(U28,kurz,bezfilter_a,FALSE)="","",VLOOKUP(U28,kurz,bezfilter_a,FALSE))&amp;VLOOKUP(U28,kurz,22,FALSE)</f>
        <v/>
      </c>
      <c r="W28" s="31" t="str">
        <f>IF(VLOOKUP(U28,kurz,bezfilter_a+1,FALSE)="","",VLOOKUP(U28,kurz,bezfilter_a+1,FALSE))</f>
        <v/>
      </c>
      <c r="X28" s="31" t="str">
        <f>IF(VLOOKUP(U28,kurz,bezfilter_a+2,FALSE)="","",VLOOKUP(U28,kurz,bezfilter_a+2,FALSE))</f>
        <v/>
      </c>
      <c r="Y28" s="35" t="s">
        <v>13</v>
      </c>
      <c r="Z28" s="36" t="s">
        <v>14</v>
      </c>
      <c r="AA28" s="36"/>
      <c r="AC28" s="37" t="s">
        <v>18</v>
      </c>
      <c r="AD28" s="97" t="s">
        <v>20</v>
      </c>
      <c r="AE28" s="97"/>
      <c r="AF28" s="97"/>
    </row>
    <row r="29" spans="1:32" ht="11.25" customHeight="1" thickBot="1" x14ac:dyDescent="0.3">
      <c r="A29" s="30">
        <f t="shared" si="0"/>
        <v>44588</v>
      </c>
      <c r="B29" s="31" t="str">
        <f>IF(VLOOKUP(A29,kurz,bezfilter_a,FALSE)="","",VLOOKUP(A29,kurz,bezfilter_a,FALSE))&amp;VLOOKUP(A29,kurz,22,FALSE)</f>
        <v>B1_P</v>
      </c>
      <c r="C29" s="31" t="str">
        <f>IF(VLOOKUP(A29,kurz,bezfilter_a+1,FALSE)="","",VLOOKUP(A29,kurz,bezfilter_a+1,FALSE))</f>
        <v/>
      </c>
      <c r="D29" s="31" t="str">
        <f>IF(VLOOKUP(A29,kurz,bezfilter_a+2,FALSE)="","",VLOOKUP(A29,kurz,bezfilter_a+2,FALSE))</f>
        <v/>
      </c>
      <c r="E29" s="30">
        <f t="shared" si="1"/>
        <v>44619</v>
      </c>
      <c r="F29" s="31" t="str">
        <f>IF(VLOOKUP(E29,kurz,bezfilter_a,FALSE)="","",VLOOKUP(E29,kurz,bezfilter_a,FALSE))&amp;VLOOKUP(E29,kurz,22,FALSE)</f>
        <v/>
      </c>
      <c r="G29" s="31" t="str">
        <f>IF(VLOOKUP(E29,kurz,bezfilter_a+1,FALSE)="","",VLOOKUP(E29,kurz,bezfilter_a+1,FALSE))</f>
        <v/>
      </c>
      <c r="H29" s="31" t="str">
        <f>IF(VLOOKUP(E29,kurz,bezfilter_a+2,FALSE)="","",VLOOKUP(E29,kurz,bezfilter_a+2,FALSE))</f>
        <v/>
      </c>
      <c r="I29" s="30">
        <f t="shared" si="2"/>
        <v>44647</v>
      </c>
      <c r="J29" s="31" t="str">
        <f>IF(VLOOKUP(I29,kurz,bezfilter_a,FALSE)="","",VLOOKUP(I29,kurz,bezfilter_a,FALSE))&amp;VLOOKUP(I29,kurz,22,FALSE)</f>
        <v/>
      </c>
      <c r="K29" s="31" t="str">
        <f>IF(VLOOKUP(I29,kurz,bezfilter_a+1,FALSE)="","",VLOOKUP(I29,kurz,bezfilter_a+1,FALSE))</f>
        <v/>
      </c>
      <c r="L29" s="31" t="str">
        <f>IF(VLOOKUP(I29,kurz,bezfilter_a+2,FALSE)="","",VLOOKUP(I29,kurz,bezfilter_a+2,FALSE))</f>
        <v/>
      </c>
      <c r="M29" s="30">
        <f t="shared" si="3"/>
        <v>44678</v>
      </c>
      <c r="N29" s="31" t="str">
        <f>IF(VLOOKUP(M29,kurz,bezfilter_a,FALSE)="","",VLOOKUP(M29,kurz,bezfilter_a,FALSE))&amp;VLOOKUP(M29,kurz,22,FALSE)</f>
        <v/>
      </c>
      <c r="O29" s="31" t="str">
        <f>IF(VLOOKUP(M29,kurz,bezfilter_a+1,FALSE)="","",VLOOKUP(M29,kurz,bezfilter_a+1,FALSE))</f>
        <v/>
      </c>
      <c r="P29" s="31" t="str">
        <f>IF(VLOOKUP(M29,kurz,bezfilter_a+2,FALSE)="","",VLOOKUP(M29,kurz,bezfilter_a+2,FALSE))</f>
        <v/>
      </c>
      <c r="Q29" s="30">
        <f t="shared" si="4"/>
        <v>44708</v>
      </c>
      <c r="R29" s="31" t="str">
        <f>IF(VLOOKUP(Q29,kurz,bezfilter_a,FALSE)="","",VLOOKUP(Q29,kurz,bezfilter_a,FALSE))&amp;VLOOKUP(Q29,kurz,22,FALSE)</f>
        <v/>
      </c>
      <c r="S29" s="31" t="str">
        <f>IF(VLOOKUP(Q29,kurz,bezfilter_a+1,FALSE)="","",VLOOKUP(Q29,kurz,bezfilter_a+1,FALSE))</f>
        <v/>
      </c>
      <c r="T29" s="31" t="str">
        <f>IF(VLOOKUP(Q29,kurz,bezfilter_a+2,FALSE)="","",VLOOKUP(Q29,kurz,bezfilter_a+2,FALSE))</f>
        <v/>
      </c>
      <c r="U29" s="30">
        <f t="shared" si="5"/>
        <v>44739</v>
      </c>
      <c r="V29" s="31" t="str">
        <f>IF(VLOOKUP(U29,kurz,bezfilter_a,FALSE)="","",VLOOKUP(U29,kurz,bezfilter_a,FALSE))&amp;VLOOKUP(U29,kurz,22,FALSE)</f>
        <v/>
      </c>
      <c r="W29" s="31" t="str">
        <f>IF(VLOOKUP(U29,kurz,bezfilter_a+1,FALSE)="","",VLOOKUP(U29,kurz,bezfilter_a+1,FALSE))</f>
        <v/>
      </c>
      <c r="X29" s="31" t="str">
        <f>IF(VLOOKUP(U29,kurz,bezfilter_a+2,FALSE)="","",VLOOKUP(U29,kurz,bezfilter_a+2,FALSE))</f>
        <v>B1_B</v>
      </c>
      <c r="Y29" s="35" t="s">
        <v>12</v>
      </c>
      <c r="Z29" s="36" t="s">
        <v>16</v>
      </c>
      <c r="AB29" s="36"/>
      <c r="AC29" s="37" t="s">
        <v>7</v>
      </c>
      <c r="AD29" s="97" t="s">
        <v>21</v>
      </c>
      <c r="AE29" s="97"/>
      <c r="AF29" s="97"/>
    </row>
    <row r="30" spans="1:32" ht="11.25" customHeight="1" x14ac:dyDescent="0.25">
      <c r="A30" s="30">
        <f t="shared" si="0"/>
        <v>44589</v>
      </c>
      <c r="B30" s="31" t="str">
        <f>IF(VLOOKUP(A30,kurz,bezfilter_a,FALSE)="","",VLOOKUP(A30,kurz,bezfilter_a,FALSE))&amp;VLOOKUP(A30,kurz,22,FALSE)</f>
        <v/>
      </c>
      <c r="C30" s="31" t="str">
        <f>IF(VLOOKUP(A30,kurz,bezfilter_a+1,FALSE)="","",VLOOKUP(A30,kurz,bezfilter_a+1,FALSE))</f>
        <v/>
      </c>
      <c r="D30" s="31" t="str">
        <f>IF(VLOOKUP(A30,kurz,bezfilter_a+2,FALSE)="","",VLOOKUP(A30,kurz,bezfilter_a+2,FALSE))</f>
        <v/>
      </c>
      <c r="E30" s="30">
        <f t="shared" si="1"/>
        <v>44620</v>
      </c>
      <c r="F30" s="31" t="str">
        <f>IF(VLOOKUP(E30,kurz,bezfilter_a,FALSE)="","",VLOOKUP(E30,kurz,bezfilter_a,FALSE))&amp;VLOOKUP(E30,kurz,22,FALSE)</f>
        <v/>
      </c>
      <c r="G30" s="31" t="str">
        <f>IF(VLOOKUP(E30,kurz,bezfilter_a+1,FALSE)="","",VLOOKUP(E30,kurz,bezfilter_a+1,FALSE))</f>
        <v/>
      </c>
      <c r="H30" s="31" t="str">
        <f>IF(VLOOKUP(E30,kurz,bezfilter_a+2,FALSE)="","",VLOOKUP(E30,kurz,bezfilter_a+2,FALSE))</f>
        <v/>
      </c>
      <c r="I30" s="30">
        <f t="shared" si="2"/>
        <v>44648</v>
      </c>
      <c r="J30" s="31" t="str">
        <f>IF(VLOOKUP(I30,kurz,bezfilter_a,FALSE)="","",VLOOKUP(I30,kurz,bezfilter_a,FALSE))&amp;VLOOKUP(I30,kurz,22,FALSE)</f>
        <v/>
      </c>
      <c r="K30" s="31" t="str">
        <f>IF(VLOOKUP(I30,kurz,bezfilter_a+1,FALSE)="","",VLOOKUP(I30,kurz,bezfilter_a+1,FALSE))</f>
        <v/>
      </c>
      <c r="L30" s="31" t="str">
        <f>IF(VLOOKUP(I30,kurz,bezfilter_a+2,FALSE)="","",VLOOKUP(I30,kurz,bezfilter_a+2,FALSE))</f>
        <v/>
      </c>
      <c r="M30" s="30">
        <f t="shared" si="3"/>
        <v>44679</v>
      </c>
      <c r="N30" s="31" t="str">
        <f>IF(VLOOKUP(M30,kurz,bezfilter_a,FALSE)="","",VLOOKUP(M30,kurz,bezfilter_a,FALSE))&amp;VLOOKUP(M30,kurz,22,FALSE)</f>
        <v/>
      </c>
      <c r="O30" s="31" t="str">
        <f>IF(VLOOKUP(M30,kurz,bezfilter_a+1,FALSE)="","",VLOOKUP(M30,kurz,bezfilter_a+1,FALSE))</f>
        <v/>
      </c>
      <c r="P30" s="31" t="str">
        <f>IF(VLOOKUP(M30,kurz,bezfilter_a+2,FALSE)="","",VLOOKUP(M30,kurz,bezfilter_a+2,FALSE))</f>
        <v/>
      </c>
      <c r="Q30" s="30">
        <f t="shared" si="4"/>
        <v>44709</v>
      </c>
      <c r="R30" s="31" t="str">
        <f>IF(VLOOKUP(Q30,kurz,bezfilter_a,FALSE)="","",VLOOKUP(Q30,kurz,bezfilter_a,FALSE))&amp;VLOOKUP(Q30,kurz,22,FALSE)</f>
        <v/>
      </c>
      <c r="S30" s="31" t="str">
        <f>IF(VLOOKUP(Q30,kurz,bezfilter_a+1,FALSE)="","",VLOOKUP(Q30,kurz,bezfilter_a+1,FALSE))</f>
        <v/>
      </c>
      <c r="T30" s="31" t="str">
        <f>IF(VLOOKUP(Q30,kurz,bezfilter_a+2,FALSE)="","",VLOOKUP(Q30,kurz,bezfilter_a+2,FALSE))</f>
        <v>GT</v>
      </c>
      <c r="U30" s="30">
        <f t="shared" si="5"/>
        <v>44740</v>
      </c>
      <c r="V30" s="31" t="str">
        <f>IF(VLOOKUP(U30,kurz,bezfilter_a,FALSE)="","",VLOOKUP(U30,kurz,bezfilter_a,FALSE))&amp;VLOOKUP(U30,kurz,22,FALSE)</f>
        <v>B1_R</v>
      </c>
      <c r="W30" s="31" t="str">
        <f>IF(VLOOKUP(U30,kurz,bezfilter_a+1,FALSE)="","",VLOOKUP(U30,kurz,bezfilter_a+1,FALSE))</f>
        <v/>
      </c>
      <c r="X30" s="31" t="str">
        <f>IF(VLOOKUP(U30,kurz,bezfilter_a+2,FALSE)="","",VLOOKUP(U30,kurz,bezfilter_a+2,FALSE))</f>
        <v/>
      </c>
      <c r="Y30" s="39" t="s">
        <v>17</v>
      </c>
      <c r="Z30" s="40"/>
      <c r="AA30" s="40"/>
      <c r="AB30" s="40"/>
      <c r="AC30" s="37" t="s">
        <v>12</v>
      </c>
      <c r="AD30" s="97" t="s">
        <v>21</v>
      </c>
      <c r="AE30" s="97"/>
      <c r="AF30" s="97"/>
    </row>
    <row r="31" spans="1:32" ht="11.25" customHeight="1" x14ac:dyDescent="0.25">
      <c r="A31" s="30">
        <f t="shared" si="0"/>
        <v>44590</v>
      </c>
      <c r="B31" s="31" t="str">
        <f>IF(VLOOKUP(A31,kurz,bezfilter_a,FALSE)="","",VLOOKUP(A31,kurz,bezfilter_a,FALSE))&amp;VLOOKUP(A31,kurz,22,FALSE)</f>
        <v/>
      </c>
      <c r="C31" s="31" t="str">
        <f>IF(VLOOKUP(A31,kurz,bezfilter_a+1,FALSE)="","",VLOOKUP(A31,kurz,bezfilter_a+1,FALSE))</f>
        <v/>
      </c>
      <c r="D31" s="31" t="str">
        <f>IF(VLOOKUP(A31,kurz,bezfilter_a+2,FALSE)="","",VLOOKUP(A31,kurz,bezfilter_a+2,FALSE))</f>
        <v/>
      </c>
      <c r="E31" s="30">
        <f t="shared" si="1"/>
        <v>44621</v>
      </c>
      <c r="F31" s="31" t="str">
        <f>IF(VLOOKUP(E31,kurz,bezfilter_a,FALSE)="","",VLOOKUP(E31,kurz,bezfilter_a,FALSE))&amp;VLOOKUP(E31,kurz,22,FALSE)</f>
        <v/>
      </c>
      <c r="G31" s="31" t="str">
        <f>IF(VLOOKUP(E31,kurz,bezfilter_a+1,FALSE)="","",VLOOKUP(E31,kurz,bezfilter_a+1,FALSE))</f>
        <v/>
      </c>
      <c r="H31" s="31" t="str">
        <f>IF(VLOOKUP(E31,kurz,bezfilter_a+2,FALSE)="","",VLOOKUP(E31,kurz,bezfilter_a+2,FALSE))</f>
        <v/>
      </c>
      <c r="I31" s="30">
        <f t="shared" si="2"/>
        <v>44649</v>
      </c>
      <c r="J31" s="31" t="str">
        <f>IF(VLOOKUP(I31,kurz,bezfilter_a,FALSE)="","",VLOOKUP(I31,kurz,bezfilter_a,FALSE))&amp;VLOOKUP(I31,kurz,22,FALSE)</f>
        <v/>
      </c>
      <c r="K31" s="31" t="str">
        <f>IF(VLOOKUP(I31,kurz,bezfilter_a+1,FALSE)="","",VLOOKUP(I31,kurz,bezfilter_a+1,FALSE))</f>
        <v/>
      </c>
      <c r="L31" s="31" t="str">
        <f>IF(VLOOKUP(I31,kurz,bezfilter_a+2,FALSE)="","",VLOOKUP(I31,kurz,bezfilter_a+2,FALSE))</f>
        <v/>
      </c>
      <c r="M31" s="30">
        <f t="shared" si="3"/>
        <v>44680</v>
      </c>
      <c r="N31" s="31" t="str">
        <f>IF(VLOOKUP(M31,kurz,bezfilter_a,FALSE)="","",VLOOKUP(M31,kurz,bezfilter_a,FALSE))&amp;VLOOKUP(M31,kurz,22,FALSE)</f>
        <v/>
      </c>
      <c r="O31" s="31" t="str">
        <f>IF(VLOOKUP(M31,kurz,bezfilter_a+1,FALSE)="","",VLOOKUP(M31,kurz,bezfilter_a+1,FALSE))</f>
        <v/>
      </c>
      <c r="P31" s="31" t="str">
        <f>IF(VLOOKUP(M31,kurz,bezfilter_a+2,FALSE)="","",VLOOKUP(M31,kurz,bezfilter_a+2,FALSE))</f>
        <v>GT</v>
      </c>
      <c r="Q31" s="30">
        <f t="shared" si="4"/>
        <v>44710</v>
      </c>
      <c r="R31" s="31" t="str">
        <f>IF(VLOOKUP(Q31,kurz,bezfilter_a,FALSE)="","",VLOOKUP(Q31,kurz,bezfilter_a,FALSE))&amp;VLOOKUP(Q31,kurz,22,FALSE)</f>
        <v/>
      </c>
      <c r="S31" s="31" t="str">
        <f>IF(VLOOKUP(Q31,kurz,bezfilter_a+1,FALSE)="","",VLOOKUP(Q31,kurz,bezfilter_a+1,FALSE))</f>
        <v/>
      </c>
      <c r="T31" s="31" t="str">
        <f>IF(VLOOKUP(Q31,kurz,bezfilter_a+2,FALSE)="","",VLOOKUP(Q31,kurz,bezfilter_a+2,FALSE))</f>
        <v/>
      </c>
      <c r="U31" s="30">
        <f t="shared" si="5"/>
        <v>44741</v>
      </c>
      <c r="V31" s="31" t="str">
        <f>IF(VLOOKUP(U31,kurz,bezfilter_a,FALSE)="","",VLOOKUP(U31,kurz,bezfilter_a,FALSE))&amp;VLOOKUP(U31,kurz,22,FALSE)</f>
        <v/>
      </c>
      <c r="W31" s="31" t="str">
        <f>IF(VLOOKUP(U31,kurz,bezfilter_a+1,FALSE)="","",VLOOKUP(U31,kurz,bezfilter_a+1,FALSE))</f>
        <v/>
      </c>
      <c r="X31" s="31" t="str">
        <f>IF(VLOOKUP(U31,kurz,bezfilter_a+2,FALSE)="","",VLOOKUP(U31,kurz,bezfilter_a+2,FALSE))</f>
        <v/>
      </c>
      <c r="Y31" s="97" t="s">
        <v>112</v>
      </c>
      <c r="Z31" s="97"/>
      <c r="AA31" s="97"/>
      <c r="AB31" s="97"/>
      <c r="AC31" s="97" t="s">
        <v>105</v>
      </c>
      <c r="AD31" s="97"/>
      <c r="AE31" s="97"/>
      <c r="AF31" s="97"/>
    </row>
    <row r="32" spans="1:32" ht="11.25" customHeight="1" x14ac:dyDescent="0.25">
      <c r="A32" s="30">
        <f t="shared" si="0"/>
        <v>44591</v>
      </c>
      <c r="B32" s="31" t="str">
        <f>IF(VLOOKUP(A32,kurz,bezfilter_a,FALSE)="","",VLOOKUP(A32,kurz,bezfilter_a,FALSE))&amp;VLOOKUP(A32,kurz,22,FALSE)</f>
        <v/>
      </c>
      <c r="C32" s="31" t="str">
        <f>IF(VLOOKUP(A32,kurz,bezfilter_a+1,FALSE)="","",VLOOKUP(A32,kurz,bezfilter_a+1,FALSE))</f>
        <v/>
      </c>
      <c r="D32" s="31" t="str">
        <f>IF(VLOOKUP(A32,kurz,bezfilter_a+2,FALSE)="","",VLOOKUP(A32,kurz,bezfilter_a+2,FALSE))</f>
        <v/>
      </c>
      <c r="E32" s="30">
        <f t="shared" si="1"/>
        <v>44622</v>
      </c>
      <c r="F32" s="31" t="str">
        <f>IF(VLOOKUP(E32,kurz,bezfilter_a,FALSE)="","",VLOOKUP(E32,kurz,bezfilter_a,FALSE))&amp;VLOOKUP(E32,kurz,22,FALSE)</f>
        <v/>
      </c>
      <c r="G32" s="31" t="str">
        <f>IF(VLOOKUP(E32,kurz,bezfilter_a+1,FALSE)="","",VLOOKUP(E32,kurz,bezfilter_a+1,FALSE))</f>
        <v/>
      </c>
      <c r="H32" s="31" t="str">
        <f>IF(VLOOKUP(E32,kurz,bezfilter_a+2,FALSE)="","",VLOOKUP(E32,kurz,bezfilter_a+2,FALSE))</f>
        <v/>
      </c>
      <c r="I32" s="30">
        <f t="shared" si="2"/>
        <v>44650</v>
      </c>
      <c r="J32" s="31" t="str">
        <f>IF(VLOOKUP(I32,kurz,bezfilter_a,FALSE)="","",VLOOKUP(I32,kurz,bezfilter_a,FALSE))&amp;VLOOKUP(I32,kurz,22,FALSE)</f>
        <v/>
      </c>
      <c r="K32" s="31" t="str">
        <f>IF(VLOOKUP(I32,kurz,bezfilter_a+1,FALSE)="","",VLOOKUP(I32,kurz,bezfilter_a+1,FALSE))</f>
        <v/>
      </c>
      <c r="L32" s="31" t="str">
        <f>IF(VLOOKUP(I32,kurz,bezfilter_a+2,FALSE)="","",VLOOKUP(I32,kurz,bezfilter_a+2,FALSE))</f>
        <v/>
      </c>
      <c r="M32" s="30">
        <f t="shared" si="3"/>
        <v>44681</v>
      </c>
      <c r="N32" s="31" t="str">
        <f>IF(VLOOKUP(M32,kurz,bezfilter_a,FALSE)="","",VLOOKUP(M32,kurz,bezfilter_a,FALSE))&amp;VLOOKUP(M32,kurz,22,FALSE)</f>
        <v/>
      </c>
      <c r="O32" s="31" t="str">
        <f>IF(VLOOKUP(M32,kurz,bezfilter_a+1,FALSE)="","",VLOOKUP(M32,kurz,bezfilter_a+1,FALSE))</f>
        <v/>
      </c>
      <c r="P32" s="31" t="str">
        <f>IF(VLOOKUP(M32,kurz,bezfilter_a+2,FALSE)="","",VLOOKUP(M32,kurz,bezfilter_a+2,FALSE))</f>
        <v/>
      </c>
      <c r="Q32" s="30">
        <f t="shared" si="4"/>
        <v>44711</v>
      </c>
      <c r="R32" s="31" t="str">
        <f>IF(VLOOKUP(Q32,kurz,bezfilter_a,FALSE)="","",VLOOKUP(Q32,kurz,bezfilter_a,FALSE))&amp;VLOOKUP(Q32,kurz,22,FALSE)</f>
        <v/>
      </c>
      <c r="S32" s="31" t="str">
        <f>IF(VLOOKUP(Q32,kurz,bezfilter_a+1,FALSE)="","",VLOOKUP(Q32,kurz,bezfilter_a+1,FALSE))</f>
        <v/>
      </c>
      <c r="T32" s="31" t="str">
        <f>IF(VLOOKUP(Q32,kurz,bezfilter_a+2,FALSE)="","",VLOOKUP(Q32,kurz,bezfilter_a+2,FALSE))</f>
        <v>B1_B</v>
      </c>
      <c r="U32" s="30">
        <f t="shared" si="5"/>
        <v>44742</v>
      </c>
      <c r="V32" s="31" t="str">
        <f>IF(VLOOKUP(U32,kurz,bezfilter_a,FALSE)="","",VLOOKUP(U32,kurz,bezfilter_a,FALSE))&amp;VLOOKUP(U32,kurz,22,FALSE)</f>
        <v>B1_P</v>
      </c>
      <c r="W32" s="31" t="str">
        <f>IF(VLOOKUP(U32,kurz,bezfilter_a+1,FALSE)="","",VLOOKUP(U32,kurz,bezfilter_a+1,FALSE))</f>
        <v/>
      </c>
      <c r="X32" s="31" t="str">
        <f>IF(VLOOKUP(U32,kurz,bezfilter_a+2,FALSE)="","",VLOOKUP(U32,kurz,bezfilter_a+2,FALSE))</f>
        <v/>
      </c>
    </row>
    <row r="33" spans="1:28" ht="11.85" customHeight="1" x14ac:dyDescent="0.25">
      <c r="A33" s="30">
        <f t="shared" si="0"/>
        <v>44592</v>
      </c>
      <c r="B33" s="31" t="str">
        <f>IF(VLOOKUP(A33,kurz,bezfilter_a,FALSE)="","",VLOOKUP(A33,kurz,bezfilter_a,FALSE))&amp;VLOOKUP(A33,kurz,22,FALSE)</f>
        <v/>
      </c>
      <c r="C33" s="31" t="str">
        <f>IF(VLOOKUP(A33,kurz,bezfilter_a+1,FALSE)="","",VLOOKUP(A33,kurz,bezfilter_a+1,FALSE))</f>
        <v/>
      </c>
      <c r="D33" s="31" t="str">
        <f>IF(VLOOKUP(A33,kurz,bezfilter_a+2,FALSE)="","",VLOOKUP(A33,kurz,bezfilter_a+2,FALSE))</f>
        <v/>
      </c>
      <c r="E33" s="30">
        <f t="shared" si="1"/>
        <v>44623</v>
      </c>
      <c r="F33" s="31" t="str">
        <f>IF(VLOOKUP(E33,kurz,bezfilter_a,FALSE)="","",VLOOKUP(E33,kurz,bezfilter_a,FALSE))&amp;VLOOKUP(E33,kurz,22,FALSE)</f>
        <v/>
      </c>
      <c r="G33" s="31" t="str">
        <f>IF(VLOOKUP(E33,kurz,bezfilter_a+1,FALSE)="","",VLOOKUP(E33,kurz,bezfilter_a+1,FALSE))</f>
        <v/>
      </c>
      <c r="H33" s="31" t="str">
        <f>IF(VLOOKUP(E33,kurz,bezfilter_a+2,FALSE)="","",VLOOKUP(E33,kurz,bezfilter_a+2,FALSE))</f>
        <v/>
      </c>
      <c r="I33" s="30">
        <f t="shared" si="2"/>
        <v>44651</v>
      </c>
      <c r="J33" s="31" t="str">
        <f>IF(VLOOKUP(I33,kurz,bezfilter_a,FALSE)="","",VLOOKUP(I33,kurz,bezfilter_a,FALSE))&amp;VLOOKUP(I33,kurz,22,FALSE)</f>
        <v/>
      </c>
      <c r="K33" s="31" t="str">
        <f>IF(VLOOKUP(I33,kurz,bezfilter_a+1,FALSE)="","",VLOOKUP(I33,kurz,bezfilter_a+1,FALSE))</f>
        <v/>
      </c>
      <c r="L33" s="31" t="str">
        <f>IF(VLOOKUP(I33,kurz,bezfilter_a+2,FALSE)="","",VLOOKUP(I33,kurz,bezfilter_a+2,FALSE))</f>
        <v/>
      </c>
      <c r="M33" s="30">
        <f t="shared" si="3"/>
        <v>44682</v>
      </c>
      <c r="N33" s="31" t="str">
        <f>IF(VLOOKUP(M33,kurz,bezfilter_a,FALSE)="","",VLOOKUP(M33,kurz,bezfilter_a,FALSE))&amp;VLOOKUP(M33,kurz,22,FALSE)</f>
        <v>Tag der Arbeit</v>
      </c>
      <c r="O33" s="31" t="str">
        <f>IF(VLOOKUP(M33,kurz,bezfilter_a+1,FALSE)="","",VLOOKUP(M33,kurz,bezfilter_a+1,FALSE))</f>
        <v/>
      </c>
      <c r="P33" s="31" t="str">
        <f>IF(VLOOKUP(M33,kurz,bezfilter_a+2,FALSE)="","",VLOOKUP(M33,kurz,bezfilter_a+2,FALSE))</f>
        <v/>
      </c>
      <c r="Q33" s="30">
        <f t="shared" si="4"/>
        <v>44712</v>
      </c>
      <c r="R33" s="31" t="str">
        <f>IF(VLOOKUP(Q33,kurz,bezfilter_a,FALSE)="","",VLOOKUP(Q33,kurz,bezfilter_a,FALSE))&amp;VLOOKUP(Q33,kurz,22,FALSE)</f>
        <v>B1_R</v>
      </c>
      <c r="S33" s="31" t="str">
        <f>IF(VLOOKUP(Q33,kurz,bezfilter_a+1,FALSE)="","",VLOOKUP(Q33,kurz,bezfilter_a+1,FALSE))</f>
        <v/>
      </c>
      <c r="T33" s="31" t="str">
        <f>IF(VLOOKUP(Q33,kurz,bezfilter_a+2,FALSE)="","",VLOOKUP(Q33,kurz,bezfilter_a+2,FALSE))</f>
        <v/>
      </c>
      <c r="U33" s="30">
        <f t="shared" si="5"/>
        <v>44743</v>
      </c>
      <c r="V33" s="31" t="str">
        <f>IF(VLOOKUP(U33,kurz,bezfilter_a,FALSE)="","",VLOOKUP(U33,kurz,bezfilter_a,FALSE))&amp;VLOOKUP(U33,kurz,22,FALSE)</f>
        <v/>
      </c>
      <c r="W33" s="31" t="str">
        <f>IF(VLOOKUP(U33,kurz,bezfilter_a+1,FALSE)="","",VLOOKUP(U33,kurz,bezfilter_a+1,FALSE))</f>
        <v/>
      </c>
      <c r="X33" s="31" t="str">
        <f>IF(VLOOKUP(U33,kurz,bezfilter_a+2,FALSE)="","",VLOOKUP(U33,kurz,bezfilter_a+2,FALSE))</f>
        <v/>
      </c>
    </row>
    <row r="34" spans="1:28" ht="11.25" customHeight="1" x14ac:dyDescent="0.25"/>
    <row r="35" spans="1:28" ht="11.25" customHeight="1" x14ac:dyDescent="0.25">
      <c r="A35" s="87">
        <f>DATE(YEAR(jahr),MONTH(jahr)+6,DAY(jahr))</f>
        <v>44743</v>
      </c>
      <c r="B35" s="88"/>
      <c r="C35" s="88"/>
      <c r="D35" s="89"/>
      <c r="E35" s="87">
        <f>DATE(YEAR(A35),MONTH(A35)+1,DAY(A35))</f>
        <v>44774</v>
      </c>
      <c r="F35" s="88"/>
      <c r="G35" s="88"/>
      <c r="H35" s="89"/>
      <c r="I35" s="87">
        <f>DATE(YEAR(E35),MONTH(E35)+1,DAY(E35))</f>
        <v>44805</v>
      </c>
      <c r="J35" s="88"/>
      <c r="K35" s="88"/>
      <c r="L35" s="89"/>
      <c r="M35" s="87">
        <f>DATE(YEAR(I35),MONTH(I35)+1,DAY(I35))</f>
        <v>44835</v>
      </c>
      <c r="N35" s="88"/>
      <c r="O35" s="88"/>
      <c r="P35" s="89"/>
      <c r="Q35" s="87">
        <f>DATE(YEAR(M35),MONTH(M35)+1,DAY(M35))</f>
        <v>44866</v>
      </c>
      <c r="R35" s="88"/>
      <c r="S35" s="88"/>
      <c r="T35" s="89"/>
      <c r="U35" s="90">
        <f>DATE(YEAR(Q35),MONTH(Q35)+1,DAY(Q35))</f>
        <v>44896</v>
      </c>
      <c r="V35" s="90"/>
      <c r="W35" s="90"/>
      <c r="X35" s="90"/>
    </row>
    <row r="36" spans="1:28" ht="11.25" customHeight="1" x14ac:dyDescent="0.25">
      <c r="A36" s="30">
        <f>A35</f>
        <v>44743</v>
      </c>
      <c r="B36" s="31" t="str">
        <f>IF(VLOOKUP(A36,kurz,bezfilter_a,FALSE)="","",VLOOKUP(A36,kurz,bezfilter_a,FALSE))&amp;VLOOKUP(A36,kurz,22,FALSE)</f>
        <v/>
      </c>
      <c r="C36" s="31" t="str">
        <f>IF(VLOOKUP(A36,kurz,bezfilter_a+1,FALSE)="","",VLOOKUP(A36,kurz,bezfilter_a+1,FALSE))</f>
        <v/>
      </c>
      <c r="D36" s="31" t="str">
        <f>IF(VLOOKUP(A36,kurz,bezfilter_a+2,FALSE)="","",VLOOKUP(A36,kurz,bezfilter_a+2,FALSE))</f>
        <v/>
      </c>
      <c r="E36" s="30">
        <f>E35</f>
        <v>44774</v>
      </c>
      <c r="F36" s="31" t="str">
        <f>IF(VLOOKUP(E36,kurz,bezfilter_a,FALSE)="","",VLOOKUP(E36,kurz,bezfilter_a,FALSE))&amp;VLOOKUP(E36,kurz,22,FALSE)</f>
        <v/>
      </c>
      <c r="G36" s="31" t="str">
        <f>IF(VLOOKUP(E36,kurz,bezfilter_a+1,FALSE)="","",VLOOKUP(E36,kurz,bezfilter_a+1,FALSE))</f>
        <v>B1_S</v>
      </c>
      <c r="H36" s="31" t="str">
        <f>IF(VLOOKUP(E36,kurz,bezfilter_a+2,FALSE)="","",VLOOKUP(E36,kurz,bezfilter_a+2,FALSE))</f>
        <v>B1_B</v>
      </c>
      <c r="I36" s="30">
        <f>I35</f>
        <v>44805</v>
      </c>
      <c r="J36" s="31" t="str">
        <f>IF(VLOOKUP(I36,kurz,bezfilter_a,FALSE)="","",VLOOKUP(I36,kurz,bezfilter_a,FALSE))&amp;VLOOKUP(I36,kurz,22,FALSE)</f>
        <v/>
      </c>
      <c r="K36" s="31" t="str">
        <f>IF(VLOOKUP(I36,kurz,bezfilter_a+1,FALSE)="","",VLOOKUP(I36,kurz,bezfilter_a+1,FALSE))</f>
        <v/>
      </c>
      <c r="L36" s="31" t="str">
        <f>IF(VLOOKUP(I36,kurz,bezfilter_a+2,FALSE)="","",VLOOKUP(I36,kurz,bezfilter_a+2,FALSE))</f>
        <v/>
      </c>
      <c r="M36" s="30">
        <f>M35</f>
        <v>44835</v>
      </c>
      <c r="N36" s="31" t="str">
        <f>IF(VLOOKUP(M36,kurz,bezfilter_a,FALSE)="","",VLOOKUP(M36,kurz,bezfilter_a,FALSE))&amp;VLOOKUP(M36,kurz,22,FALSE)</f>
        <v/>
      </c>
      <c r="O36" s="31" t="str">
        <f>IF(VLOOKUP(M36,kurz,bezfilter_a+1,FALSE)="","",VLOOKUP(M36,kurz,bezfilter_a+1,FALSE))</f>
        <v/>
      </c>
      <c r="P36" s="31" t="str">
        <f>IF(VLOOKUP(M36,kurz,bezfilter_a+2,FALSE)="","",VLOOKUP(M36,kurz,bezfilter_a+2,FALSE))</f>
        <v/>
      </c>
      <c r="Q36" s="30">
        <f>Q35</f>
        <v>44866</v>
      </c>
      <c r="R36" s="31" t="str">
        <f>IF(VLOOKUP(Q36,kurz,bezfilter_a,FALSE)="","",VLOOKUP(Q36,kurz,bezfilter_a,FALSE))&amp;VLOOKUP(Q36,kurz,22,FALSE)</f>
        <v>B1_R</v>
      </c>
      <c r="S36" s="31" t="str">
        <f>IF(VLOOKUP(Q36,kurz,bezfilter_a+1,FALSE)="","",VLOOKUP(Q36,kurz,bezfilter_a+1,FALSE))</f>
        <v/>
      </c>
      <c r="T36" s="31" t="str">
        <f>IF(VLOOKUP(Q36,kurz,bezfilter_a+2,FALSE)="","",VLOOKUP(Q36,kurz,bezfilter_a+2,FALSE))</f>
        <v/>
      </c>
      <c r="U36" s="30">
        <f>U35</f>
        <v>44896</v>
      </c>
      <c r="V36" s="31" t="str">
        <f>IF(VLOOKUP(U36,kurz,bezfilter_a,FALSE)="","",VLOOKUP(U36,kurz,bezfilter_a,FALSE))&amp;VLOOKUP(U36,kurz,22,FALSE)</f>
        <v>B1_P</v>
      </c>
      <c r="W36" s="31" t="str">
        <f>IF(VLOOKUP(U36,kurz,bezfilter_a+1,FALSE)="","",VLOOKUP(U36,kurz,bezfilter_a+1,FALSE))</f>
        <v/>
      </c>
      <c r="X36" s="31" t="str">
        <f>IF(VLOOKUP(U36,kurz,bezfilter_a+2,FALSE)="","",VLOOKUP(U36,kurz,bezfilter_a+2,FALSE))</f>
        <v/>
      </c>
    </row>
    <row r="37" spans="1:28" ht="11.25" customHeight="1" x14ac:dyDescent="0.25">
      <c r="A37" s="30">
        <f>A36+1</f>
        <v>44744</v>
      </c>
      <c r="B37" s="31" t="str">
        <f>IF(VLOOKUP(A37,kurz,bezfilter_a,FALSE)="","",VLOOKUP(A37,kurz,bezfilter_a,FALSE))&amp;VLOOKUP(A37,kurz,22,FALSE)</f>
        <v/>
      </c>
      <c r="C37" s="31" t="str">
        <f>IF(VLOOKUP(A37,kurz,bezfilter_a+1,FALSE)="","",VLOOKUP(A37,kurz,bezfilter_a+1,FALSE))</f>
        <v/>
      </c>
      <c r="D37" s="31" t="str">
        <f>IF(VLOOKUP(A37,kurz,bezfilter_a+2,FALSE)="","",VLOOKUP(A37,kurz,bezfilter_a+2,FALSE))</f>
        <v/>
      </c>
      <c r="E37" s="30">
        <f>E36+1</f>
        <v>44775</v>
      </c>
      <c r="F37" s="31" t="str">
        <f>IF(VLOOKUP(E37,kurz,bezfilter_a,FALSE)="","",VLOOKUP(E37,kurz,bezfilter_a,FALSE))&amp;VLOOKUP(E37,kurz,22,FALSE)</f>
        <v/>
      </c>
      <c r="G37" s="31" t="str">
        <f>IF(VLOOKUP(E37,kurz,bezfilter_a+1,FALSE)="","",VLOOKUP(E37,kurz,bezfilter_a+1,FALSE))</f>
        <v/>
      </c>
      <c r="H37" s="31" t="str">
        <f>IF(VLOOKUP(E37,kurz,bezfilter_a+2,FALSE)="","",VLOOKUP(E37,kurz,bezfilter_a+2,FALSE))</f>
        <v/>
      </c>
      <c r="I37" s="30">
        <f>I36+1</f>
        <v>44806</v>
      </c>
      <c r="J37" s="31" t="str">
        <f>IF(VLOOKUP(I37,kurz,bezfilter_a,FALSE)="","",VLOOKUP(I37,kurz,bezfilter_a,FALSE))&amp;VLOOKUP(I37,kurz,22,FALSE)</f>
        <v/>
      </c>
      <c r="K37" s="31" t="str">
        <f>IF(VLOOKUP(I37,kurz,bezfilter_a+1,FALSE)="","",VLOOKUP(I37,kurz,bezfilter_a+1,FALSE))</f>
        <v/>
      </c>
      <c r="L37" s="31" t="str">
        <f>IF(VLOOKUP(I37,kurz,bezfilter_a+2,FALSE)="","",VLOOKUP(I37,kurz,bezfilter_a+2,FALSE))</f>
        <v>GT 1,3,4</v>
      </c>
      <c r="M37" s="30">
        <f>M36+1</f>
        <v>44836</v>
      </c>
      <c r="N37" s="31" t="str">
        <f>IF(VLOOKUP(M37,kurz,bezfilter_a,FALSE)="","",VLOOKUP(M37,kurz,bezfilter_a,FALSE))&amp;VLOOKUP(M37,kurz,22,FALSE)</f>
        <v/>
      </c>
      <c r="O37" s="31" t="str">
        <f>IF(VLOOKUP(M37,kurz,bezfilter_a+1,FALSE)="","",VLOOKUP(M37,kurz,bezfilter_a+1,FALSE))</f>
        <v/>
      </c>
      <c r="P37" s="31" t="str">
        <f>IF(VLOOKUP(M37,kurz,bezfilter_a+2,FALSE)="","",VLOOKUP(M37,kurz,bezfilter_a+2,FALSE))</f>
        <v/>
      </c>
      <c r="Q37" s="30">
        <f>Q36+1</f>
        <v>44867</v>
      </c>
      <c r="R37" s="31" t="str">
        <f>IF(VLOOKUP(Q37,kurz,bezfilter_a,FALSE)="","",VLOOKUP(Q37,kurz,bezfilter_a,FALSE))&amp;VLOOKUP(Q37,kurz,22,FALSE)</f>
        <v/>
      </c>
      <c r="S37" s="31" t="str">
        <f>IF(VLOOKUP(Q37,kurz,bezfilter_a+1,FALSE)="","",VLOOKUP(Q37,kurz,bezfilter_a+1,FALSE))</f>
        <v/>
      </c>
      <c r="T37" s="31" t="str">
        <f>IF(VLOOKUP(Q37,kurz,bezfilter_a+2,FALSE)="","",VLOOKUP(Q37,kurz,bezfilter_a+2,FALSE))</f>
        <v/>
      </c>
      <c r="U37" s="30">
        <f>U36+1</f>
        <v>44897</v>
      </c>
      <c r="V37" s="31" t="str">
        <f>IF(VLOOKUP(U37,kurz,bezfilter_a,FALSE)="","",VLOOKUP(U37,kurz,bezfilter_a,FALSE))&amp;VLOOKUP(U37,kurz,22,FALSE)</f>
        <v/>
      </c>
      <c r="W37" s="31" t="str">
        <f>IF(VLOOKUP(U37,kurz,bezfilter_a+1,FALSE)="","",VLOOKUP(U37,kurz,bezfilter_a+1,FALSE))</f>
        <v/>
      </c>
      <c r="X37" s="31" t="str">
        <f>IF(VLOOKUP(U37,kurz,bezfilter_a+2,FALSE)="","",VLOOKUP(U37,kurz,bezfilter_a+2,FALSE))</f>
        <v/>
      </c>
    </row>
    <row r="38" spans="1:28" ht="11.25" customHeight="1" x14ac:dyDescent="0.25">
      <c r="A38" s="30">
        <f t="shared" ref="A38:A66" si="6">A37+1</f>
        <v>44745</v>
      </c>
      <c r="B38" s="31" t="str">
        <f>IF(VLOOKUP(A38,kurz,bezfilter_a,FALSE)="","",VLOOKUP(A38,kurz,bezfilter_a,FALSE))&amp;VLOOKUP(A38,kurz,22,FALSE)</f>
        <v/>
      </c>
      <c r="C38" s="31" t="str">
        <f>IF(VLOOKUP(A38,kurz,bezfilter_a+1,FALSE)="","",VLOOKUP(A38,kurz,bezfilter_a+1,FALSE))</f>
        <v/>
      </c>
      <c r="D38" s="31" t="str">
        <f>IF(VLOOKUP(A38,kurz,bezfilter_a+2,FALSE)="","",VLOOKUP(A38,kurz,bezfilter_a+2,FALSE))</f>
        <v/>
      </c>
      <c r="E38" s="30">
        <f t="shared" ref="E38:E66" si="7">E37+1</f>
        <v>44776</v>
      </c>
      <c r="F38" s="31" t="str">
        <f>IF(VLOOKUP(E38,kurz,bezfilter_a,FALSE)="","",VLOOKUP(E38,kurz,bezfilter_a,FALSE))&amp;VLOOKUP(E38,kurz,22,FALSE)</f>
        <v/>
      </c>
      <c r="G38" s="31" t="str">
        <f>IF(VLOOKUP(E38,kurz,bezfilter_a+1,FALSE)="","",VLOOKUP(E38,kurz,bezfilter_a+1,FALSE))</f>
        <v/>
      </c>
      <c r="H38" s="31" t="str">
        <f>IF(VLOOKUP(E38,kurz,bezfilter_a+2,FALSE)="","",VLOOKUP(E38,kurz,bezfilter_a+2,FALSE))</f>
        <v/>
      </c>
      <c r="I38" s="30">
        <f t="shared" ref="I38:I66" si="8">I37+1</f>
        <v>44807</v>
      </c>
      <c r="J38" s="31" t="str">
        <f>IF(VLOOKUP(I38,kurz,bezfilter_a,FALSE)="","",VLOOKUP(I38,kurz,bezfilter_a,FALSE))&amp;VLOOKUP(I38,kurz,22,FALSE)</f>
        <v/>
      </c>
      <c r="K38" s="31" t="str">
        <f>IF(VLOOKUP(I38,kurz,bezfilter_a+1,FALSE)="","",VLOOKUP(I38,kurz,bezfilter_a+1,FALSE))</f>
        <v/>
      </c>
      <c r="L38" s="31" t="str">
        <f>IF(VLOOKUP(I38,kurz,bezfilter_a+2,FALSE)="","",VLOOKUP(I38,kurz,bezfilter_a+2,FALSE))</f>
        <v/>
      </c>
      <c r="M38" s="30">
        <f t="shared" ref="M38:M66" si="9">M37+1</f>
        <v>44837</v>
      </c>
      <c r="N38" s="31" t="str">
        <f>IF(VLOOKUP(M38,kurz,bezfilter_a,FALSE)="","",VLOOKUP(M38,kurz,bezfilter_a,FALSE))&amp;VLOOKUP(M38,kurz,22,FALSE)</f>
        <v>Tag der deutschen Einheit</v>
      </c>
      <c r="O38" s="31" t="str">
        <f>IF(VLOOKUP(M38,kurz,bezfilter_a+1,FALSE)="","",VLOOKUP(M38,kurz,bezfilter_a+1,FALSE))</f>
        <v/>
      </c>
      <c r="P38" s="31" t="str">
        <f>IF(VLOOKUP(M38,kurz,bezfilter_a+2,FALSE)="","",VLOOKUP(M38,kurz,bezfilter_a+2,FALSE))</f>
        <v/>
      </c>
      <c r="Q38" s="30">
        <f t="shared" ref="Q38:Q66" si="10">Q37+1</f>
        <v>44868</v>
      </c>
      <c r="R38" s="31" t="str">
        <f>IF(VLOOKUP(Q38,kurz,bezfilter_a,FALSE)="","",VLOOKUP(Q38,kurz,bezfilter_a,FALSE))&amp;VLOOKUP(Q38,kurz,22,FALSE)</f>
        <v>B1_P</v>
      </c>
      <c r="S38" s="31" t="str">
        <f>IF(VLOOKUP(Q38,kurz,bezfilter_a+1,FALSE)="","",VLOOKUP(Q38,kurz,bezfilter_a+1,FALSE))</f>
        <v/>
      </c>
      <c r="T38" s="31" t="str">
        <f>IF(VLOOKUP(Q38,kurz,bezfilter_a+2,FALSE)="","",VLOOKUP(Q38,kurz,bezfilter_a+2,FALSE))</f>
        <v/>
      </c>
      <c r="U38" s="30">
        <f t="shared" ref="U38:U66" si="11">U37+1</f>
        <v>44898</v>
      </c>
      <c r="V38" s="31" t="str">
        <f>IF(VLOOKUP(U38,kurz,bezfilter_a,FALSE)="","",VLOOKUP(U38,kurz,bezfilter_a,FALSE))&amp;VLOOKUP(U38,kurz,22,FALSE)</f>
        <v/>
      </c>
      <c r="W38" s="31" t="str">
        <f>IF(VLOOKUP(U38,kurz,bezfilter_a+1,FALSE)="","",VLOOKUP(U38,kurz,bezfilter_a+1,FALSE))</f>
        <v/>
      </c>
      <c r="X38" s="31" t="str">
        <f>IF(VLOOKUP(U38,kurz,bezfilter_a+2,FALSE)="","",VLOOKUP(U38,kurz,bezfilter_a+2,FALSE))</f>
        <v/>
      </c>
    </row>
    <row r="39" spans="1:28" ht="11.25" customHeight="1" x14ac:dyDescent="0.25">
      <c r="A39" s="30">
        <f t="shared" si="6"/>
        <v>44746</v>
      </c>
      <c r="B39" s="31" t="str">
        <f>IF(VLOOKUP(A39,kurz,bezfilter_a,FALSE)="","",VLOOKUP(A39,kurz,bezfilter_a,FALSE))&amp;VLOOKUP(A39,kurz,22,FALSE)</f>
        <v>SO</v>
      </c>
      <c r="C39" s="31" t="str">
        <f>IF(VLOOKUP(A39,kurz,bezfilter_a+1,FALSE)="","",VLOOKUP(A39,kurz,bezfilter_a+1,FALSE))</f>
        <v>B1_S</v>
      </c>
      <c r="D39" s="31" t="str">
        <f>IF(VLOOKUP(A39,kurz,bezfilter_a+2,FALSE)="","",VLOOKUP(A39,kurz,bezfilter_a+2,FALSE))</f>
        <v>B1_B</v>
      </c>
      <c r="E39" s="30">
        <f t="shared" si="7"/>
        <v>44777</v>
      </c>
      <c r="F39" s="31" t="str">
        <f>IF(VLOOKUP(E39,kurz,bezfilter_a,FALSE)="","",VLOOKUP(E39,kurz,bezfilter_a,FALSE))&amp;VLOOKUP(E39,kurz,22,FALSE)</f>
        <v/>
      </c>
      <c r="G39" s="31" t="str">
        <f>IF(VLOOKUP(E39,kurz,bezfilter_a+1,FALSE)="","",VLOOKUP(E39,kurz,bezfilter_a+1,FALSE))</f>
        <v/>
      </c>
      <c r="H39" s="31" t="str">
        <f>IF(VLOOKUP(E39,kurz,bezfilter_a+2,FALSE)="","",VLOOKUP(E39,kurz,bezfilter_a+2,FALSE))</f>
        <v/>
      </c>
      <c r="I39" s="30">
        <f t="shared" si="8"/>
        <v>44808</v>
      </c>
      <c r="J39" s="31" t="str">
        <f>IF(VLOOKUP(I39,kurz,bezfilter_a,FALSE)="","",VLOOKUP(I39,kurz,bezfilter_a,FALSE))&amp;VLOOKUP(I39,kurz,22,FALSE)</f>
        <v/>
      </c>
      <c r="K39" s="31" t="str">
        <f>IF(VLOOKUP(I39,kurz,bezfilter_a+1,FALSE)="","",VLOOKUP(I39,kurz,bezfilter_a+1,FALSE))</f>
        <v/>
      </c>
      <c r="L39" s="31" t="str">
        <f>IF(VLOOKUP(I39,kurz,bezfilter_a+2,FALSE)="","",VLOOKUP(I39,kurz,bezfilter_a+2,FALSE))</f>
        <v/>
      </c>
      <c r="M39" s="30">
        <f t="shared" si="9"/>
        <v>44838</v>
      </c>
      <c r="N39" s="31" t="str">
        <f>IF(VLOOKUP(M39,kurz,bezfilter_a,FALSE)="","",VLOOKUP(M39,kurz,bezfilter_a,FALSE))&amp;VLOOKUP(M39,kurz,22,FALSE)</f>
        <v>B1_R4w</v>
      </c>
      <c r="O39" s="31" t="str">
        <f>IF(VLOOKUP(M39,kurz,bezfilter_a+1,FALSE)="","",VLOOKUP(M39,kurz,bezfilter_a+1,FALSE))</f>
        <v>B1_S</v>
      </c>
      <c r="P39" s="31" t="str">
        <f>IF(VLOOKUP(M39,kurz,bezfilter_a+2,FALSE)="","",VLOOKUP(M39,kurz,bezfilter_a+2,FALSE))</f>
        <v>B1_B</v>
      </c>
      <c r="Q39" s="30">
        <f t="shared" si="10"/>
        <v>44869</v>
      </c>
      <c r="R39" s="31" t="str">
        <f>IF(VLOOKUP(Q39,kurz,bezfilter_a,FALSE)="","",VLOOKUP(Q39,kurz,bezfilter_a,FALSE))&amp;VLOOKUP(Q39,kurz,22,FALSE)</f>
        <v/>
      </c>
      <c r="S39" s="31" t="str">
        <f>IF(VLOOKUP(Q39,kurz,bezfilter_a+1,FALSE)="","",VLOOKUP(Q39,kurz,bezfilter_a+1,FALSE))</f>
        <v/>
      </c>
      <c r="T39" s="31" t="str">
        <f>IF(VLOOKUP(Q39,kurz,bezfilter_a+2,FALSE)="","",VLOOKUP(Q39,kurz,bezfilter_a+2,FALSE))</f>
        <v/>
      </c>
      <c r="U39" s="30">
        <f t="shared" si="11"/>
        <v>44899</v>
      </c>
      <c r="V39" s="31" t="str">
        <f>IF(VLOOKUP(U39,kurz,bezfilter_a,FALSE)="","",VLOOKUP(U39,kurz,bezfilter_a,FALSE))&amp;VLOOKUP(U39,kurz,22,FALSE)</f>
        <v/>
      </c>
      <c r="W39" s="31" t="str">
        <f>IF(VLOOKUP(U39,kurz,bezfilter_a+1,FALSE)="","",VLOOKUP(U39,kurz,bezfilter_a+1,FALSE))</f>
        <v/>
      </c>
      <c r="X39" s="31" t="str">
        <f>IF(VLOOKUP(U39,kurz,bezfilter_a+2,FALSE)="","",VLOOKUP(U39,kurz,bezfilter_a+2,FALSE))</f>
        <v/>
      </c>
      <c r="AB39" s="75"/>
    </row>
    <row r="40" spans="1:28" ht="11.25" customHeight="1" x14ac:dyDescent="0.25">
      <c r="A40" s="30">
        <f t="shared" si="6"/>
        <v>44747</v>
      </c>
      <c r="B40" s="31" t="str">
        <f>IF(VLOOKUP(A40,kurz,bezfilter_a,FALSE)="","",VLOOKUP(A40,kurz,bezfilter_a,FALSE))&amp;VLOOKUP(A40,kurz,22,FALSE)</f>
        <v/>
      </c>
      <c r="C40" s="31" t="str">
        <f>IF(VLOOKUP(A40,kurz,bezfilter_a+1,FALSE)="","",VLOOKUP(A40,kurz,bezfilter_a+1,FALSE))</f>
        <v/>
      </c>
      <c r="D40" s="31" t="str">
        <f>IF(VLOOKUP(A40,kurz,bezfilter_a+2,FALSE)="","",VLOOKUP(A40,kurz,bezfilter_a+2,FALSE))</f>
        <v/>
      </c>
      <c r="E40" s="30">
        <f t="shared" si="7"/>
        <v>44778</v>
      </c>
      <c r="F40" s="31" t="str">
        <f>IF(VLOOKUP(E40,kurz,bezfilter_a,FALSE)="","",VLOOKUP(E40,kurz,bezfilter_a,FALSE))&amp;VLOOKUP(E40,kurz,22,FALSE)</f>
        <v/>
      </c>
      <c r="G40" s="31" t="str">
        <f>IF(VLOOKUP(E40,kurz,bezfilter_a+1,FALSE)="","",VLOOKUP(E40,kurz,bezfilter_a+1,FALSE))</f>
        <v/>
      </c>
      <c r="H40" s="31" t="str">
        <f>IF(VLOOKUP(E40,kurz,bezfilter_a+2,FALSE)="","",VLOOKUP(E40,kurz,bezfilter_a+2,FALSE))</f>
        <v>GT</v>
      </c>
      <c r="I40" s="30">
        <f t="shared" si="8"/>
        <v>44809</v>
      </c>
      <c r="J40" s="31" t="str">
        <f>IF(VLOOKUP(I40,kurz,bezfilter_a,FALSE)="","",VLOOKUP(I40,kurz,bezfilter_a,FALSE))&amp;VLOOKUP(I40,kurz,22,FALSE)</f>
        <v/>
      </c>
      <c r="K40" s="31" t="str">
        <f>IF(VLOOKUP(I40,kurz,bezfilter_a+1,FALSE)="","",VLOOKUP(I40,kurz,bezfilter_a+1,FALSE))</f>
        <v>B1_S</v>
      </c>
      <c r="L40" s="31" t="str">
        <f>IF(VLOOKUP(I40,kurz,bezfilter_a+2,FALSE)="","",VLOOKUP(I40,kurz,bezfilter_a+2,FALSE))</f>
        <v>B1_B</v>
      </c>
      <c r="M40" s="30">
        <f t="shared" si="9"/>
        <v>44839</v>
      </c>
      <c r="N40" s="31" t="str">
        <f>IF(VLOOKUP(M40,kurz,bezfilter_a,FALSE)="","",VLOOKUP(M40,kurz,bezfilter_a,FALSE))&amp;VLOOKUP(M40,kurz,22,FALSE)</f>
        <v/>
      </c>
      <c r="O40" s="31" t="str">
        <f>IF(VLOOKUP(M40,kurz,bezfilter_a+1,FALSE)="","",VLOOKUP(M40,kurz,bezfilter_a+1,FALSE))</f>
        <v/>
      </c>
      <c r="P40" s="31" t="str">
        <f>IF(VLOOKUP(M40,kurz,bezfilter_a+2,FALSE)="","",VLOOKUP(M40,kurz,bezfilter_a+2,FALSE))</f>
        <v/>
      </c>
      <c r="Q40" s="30">
        <f t="shared" si="10"/>
        <v>44870</v>
      </c>
      <c r="R40" s="31" t="str">
        <f>IF(VLOOKUP(Q40,kurz,bezfilter_a,FALSE)="","",VLOOKUP(Q40,kurz,bezfilter_a,FALSE))&amp;VLOOKUP(Q40,kurz,22,FALSE)</f>
        <v/>
      </c>
      <c r="S40" s="31" t="str">
        <f>IF(VLOOKUP(Q40,kurz,bezfilter_a+1,FALSE)="","",VLOOKUP(Q40,kurz,bezfilter_a+1,FALSE))</f>
        <v/>
      </c>
      <c r="T40" s="31" t="str">
        <f>IF(VLOOKUP(Q40,kurz,bezfilter_a+2,FALSE)="","",VLOOKUP(Q40,kurz,bezfilter_a+2,FALSE))</f>
        <v/>
      </c>
      <c r="U40" s="30">
        <f t="shared" si="11"/>
        <v>44900</v>
      </c>
      <c r="V40" s="31" t="str">
        <f>IF(VLOOKUP(U40,kurz,bezfilter_a,FALSE)="","",VLOOKUP(U40,kurz,bezfilter_a,FALSE))&amp;VLOOKUP(U40,kurz,22,FALSE)</f>
        <v/>
      </c>
      <c r="W40" s="31" t="str">
        <f>IF(VLOOKUP(U40,kurz,bezfilter_a+1,FALSE)="","",VLOOKUP(U40,kurz,bezfilter_a+1,FALSE))</f>
        <v>B1_S</v>
      </c>
      <c r="X40" s="31" t="str">
        <f>IF(VLOOKUP(U40,kurz,bezfilter_a+2,FALSE)="","",VLOOKUP(U40,kurz,bezfilter_a+2,FALSE))</f>
        <v/>
      </c>
    </row>
    <row r="41" spans="1:28" ht="11.25" customHeight="1" x14ac:dyDescent="0.25">
      <c r="A41" s="30">
        <f t="shared" si="6"/>
        <v>44748</v>
      </c>
      <c r="B41" s="31" t="str">
        <f>IF(VLOOKUP(A41,kurz,bezfilter_a,FALSE)="","",VLOOKUP(A41,kurz,bezfilter_a,FALSE))&amp;VLOOKUP(A41,kurz,22,FALSE)</f>
        <v/>
      </c>
      <c r="C41" s="31" t="str">
        <f>IF(VLOOKUP(A41,kurz,bezfilter_a+1,FALSE)="","",VLOOKUP(A41,kurz,bezfilter_a+1,FALSE))</f>
        <v/>
      </c>
      <c r="D41" s="31" t="str">
        <f>IF(VLOOKUP(A41,kurz,bezfilter_a+2,FALSE)="","",VLOOKUP(A41,kurz,bezfilter_a+2,FALSE))</f>
        <v/>
      </c>
      <c r="E41" s="30">
        <f t="shared" si="7"/>
        <v>44779</v>
      </c>
      <c r="F41" s="31" t="str">
        <f>IF(VLOOKUP(E41,kurz,bezfilter_a,FALSE)="","",VLOOKUP(E41,kurz,bezfilter_a,FALSE))&amp;VLOOKUP(E41,kurz,22,FALSE)</f>
        <v/>
      </c>
      <c r="G41" s="31" t="str">
        <f>IF(VLOOKUP(E41,kurz,bezfilter_a+1,FALSE)="","",VLOOKUP(E41,kurz,bezfilter_a+1,FALSE))</f>
        <v/>
      </c>
      <c r="H41" s="31" t="str">
        <f>IF(VLOOKUP(E41,kurz,bezfilter_a+2,FALSE)="","",VLOOKUP(E41,kurz,bezfilter_a+2,FALSE))</f>
        <v/>
      </c>
      <c r="I41" s="30">
        <f t="shared" si="8"/>
        <v>44810</v>
      </c>
      <c r="J41" s="31" t="str">
        <f>IF(VLOOKUP(I41,kurz,bezfilter_a,FALSE)="","",VLOOKUP(I41,kurz,bezfilter_a,FALSE))&amp;VLOOKUP(I41,kurz,22,FALSE)</f>
        <v>B1_R4w</v>
      </c>
      <c r="K41" s="31" t="str">
        <f>IF(VLOOKUP(I41,kurz,bezfilter_a+1,FALSE)="","",VLOOKUP(I41,kurz,bezfilter_a+1,FALSE))</f>
        <v/>
      </c>
      <c r="L41" s="31" t="str">
        <f>IF(VLOOKUP(I41,kurz,bezfilter_a+2,FALSE)="","",VLOOKUP(I41,kurz,bezfilter_a+2,FALSE))</f>
        <v/>
      </c>
      <c r="M41" s="30">
        <f t="shared" si="9"/>
        <v>44840</v>
      </c>
      <c r="N41" s="31" t="str">
        <f>IF(VLOOKUP(M41,kurz,bezfilter_a,FALSE)="","",VLOOKUP(M41,kurz,bezfilter_a,FALSE))&amp;VLOOKUP(M41,kurz,22,FALSE)</f>
        <v>B1_P</v>
      </c>
      <c r="O41" s="31" t="str">
        <f>IF(VLOOKUP(M41,kurz,bezfilter_a+1,FALSE)="","",VLOOKUP(M41,kurz,bezfilter_a+1,FALSE))</f>
        <v/>
      </c>
      <c r="P41" s="31" t="str">
        <f>IF(VLOOKUP(M41,kurz,bezfilter_a+2,FALSE)="","",VLOOKUP(M41,kurz,bezfilter_a+2,FALSE))</f>
        <v/>
      </c>
      <c r="Q41" s="30">
        <f t="shared" si="10"/>
        <v>44871</v>
      </c>
      <c r="R41" s="31" t="str">
        <f>IF(VLOOKUP(Q41,kurz,bezfilter_a,FALSE)="","",VLOOKUP(Q41,kurz,bezfilter_a,FALSE))&amp;VLOOKUP(Q41,kurz,22,FALSE)</f>
        <v/>
      </c>
      <c r="S41" s="31" t="str">
        <f>IF(VLOOKUP(Q41,kurz,bezfilter_a+1,FALSE)="","",VLOOKUP(Q41,kurz,bezfilter_a+1,FALSE))</f>
        <v/>
      </c>
      <c r="T41" s="31" t="str">
        <f>IF(VLOOKUP(Q41,kurz,bezfilter_a+2,FALSE)="","",VLOOKUP(Q41,kurz,bezfilter_a+2,FALSE))</f>
        <v/>
      </c>
      <c r="U41" s="30">
        <f t="shared" si="11"/>
        <v>44901</v>
      </c>
      <c r="V41" s="31" t="str">
        <f>IF(VLOOKUP(U41,kurz,bezfilter_a,FALSE)="","",VLOOKUP(U41,kurz,bezfilter_a,FALSE))&amp;VLOOKUP(U41,kurz,22,FALSE)</f>
        <v/>
      </c>
      <c r="W41" s="31" t="str">
        <f>IF(VLOOKUP(U41,kurz,bezfilter_a+1,FALSE)="","",VLOOKUP(U41,kurz,bezfilter_a+1,FALSE))</f>
        <v/>
      </c>
      <c r="X41" s="31" t="str">
        <f>IF(VLOOKUP(U41,kurz,bezfilter_a+2,FALSE)="","",VLOOKUP(U41,kurz,bezfilter_a+2,FALSE))</f>
        <v/>
      </c>
    </row>
    <row r="42" spans="1:28" ht="11.25" customHeight="1" x14ac:dyDescent="0.25">
      <c r="A42" s="30">
        <f t="shared" si="6"/>
        <v>44749</v>
      </c>
      <c r="B42" s="31" t="str">
        <f>IF(VLOOKUP(A42,kurz,bezfilter_a,FALSE)="","",VLOOKUP(A42,kurz,bezfilter_a,FALSE))&amp;VLOOKUP(A42,kurz,22,FALSE)</f>
        <v/>
      </c>
      <c r="C42" s="31" t="str">
        <f>IF(VLOOKUP(A42,kurz,bezfilter_a+1,FALSE)="","",VLOOKUP(A42,kurz,bezfilter_a+1,FALSE))</f>
        <v/>
      </c>
      <c r="D42" s="31" t="str">
        <f>IF(VLOOKUP(A42,kurz,bezfilter_a+2,FALSE)="","",VLOOKUP(A42,kurz,bezfilter_a+2,FALSE))</f>
        <v/>
      </c>
      <c r="E42" s="30">
        <f t="shared" si="7"/>
        <v>44780</v>
      </c>
      <c r="F42" s="31" t="str">
        <f>IF(VLOOKUP(E42,kurz,bezfilter_a,FALSE)="","",VLOOKUP(E42,kurz,bezfilter_a,FALSE))&amp;VLOOKUP(E42,kurz,22,FALSE)</f>
        <v/>
      </c>
      <c r="G42" s="31" t="str">
        <f>IF(VLOOKUP(E42,kurz,bezfilter_a+1,FALSE)="","",VLOOKUP(E42,kurz,bezfilter_a+1,FALSE))</f>
        <v/>
      </c>
      <c r="H42" s="31" t="str">
        <f>IF(VLOOKUP(E42,kurz,bezfilter_a+2,FALSE)="","",VLOOKUP(E42,kurz,bezfilter_a+2,FALSE))</f>
        <v/>
      </c>
      <c r="I42" s="30">
        <f t="shared" si="8"/>
        <v>44811</v>
      </c>
      <c r="J42" s="31" t="str">
        <f>IF(VLOOKUP(I42,kurz,bezfilter_a,FALSE)="","",VLOOKUP(I42,kurz,bezfilter_a,FALSE))&amp;VLOOKUP(I42,kurz,22,FALSE)</f>
        <v/>
      </c>
      <c r="K42" s="31" t="str">
        <f>IF(VLOOKUP(I42,kurz,bezfilter_a+1,FALSE)="","",VLOOKUP(I42,kurz,bezfilter_a+1,FALSE))</f>
        <v/>
      </c>
      <c r="L42" s="31" t="str">
        <f>IF(VLOOKUP(I42,kurz,bezfilter_a+2,FALSE)="","",VLOOKUP(I42,kurz,bezfilter_a+2,FALSE))</f>
        <v/>
      </c>
      <c r="M42" s="30">
        <f t="shared" si="9"/>
        <v>44841</v>
      </c>
      <c r="N42" s="31" t="str">
        <f>IF(VLOOKUP(M42,kurz,bezfilter_a,FALSE)="","",VLOOKUP(M42,kurz,bezfilter_a,FALSE))&amp;VLOOKUP(M42,kurz,22,FALSE)</f>
        <v/>
      </c>
      <c r="O42" s="31" t="str">
        <f>IF(VLOOKUP(M42,kurz,bezfilter_a+1,FALSE)="","",VLOOKUP(M42,kurz,bezfilter_a+1,FALSE))</f>
        <v/>
      </c>
      <c r="P42" s="31" t="str">
        <f>IF(VLOOKUP(M42,kurz,bezfilter_a+2,FALSE)="","",VLOOKUP(M42,kurz,bezfilter_a+2,FALSE))</f>
        <v/>
      </c>
      <c r="Q42" s="30">
        <f t="shared" si="10"/>
        <v>44872</v>
      </c>
      <c r="R42" s="31" t="str">
        <f>IF(VLOOKUP(Q42,kurz,bezfilter_a,FALSE)="","",VLOOKUP(Q42,kurz,bezfilter_a,FALSE))&amp;VLOOKUP(Q42,kurz,22,FALSE)</f>
        <v>SO</v>
      </c>
      <c r="S42" s="31" t="str">
        <f>IF(VLOOKUP(Q42,kurz,bezfilter_a+1,FALSE)="","",VLOOKUP(Q42,kurz,bezfilter_a+1,FALSE))</f>
        <v>B1_S</v>
      </c>
      <c r="T42" s="31" t="str">
        <f>IF(VLOOKUP(Q42,kurz,bezfilter_a+2,FALSE)="","",VLOOKUP(Q42,kurz,bezfilter_a+2,FALSE))</f>
        <v>B1_B</v>
      </c>
      <c r="U42" s="30">
        <f t="shared" si="11"/>
        <v>44902</v>
      </c>
      <c r="V42" s="31" t="str">
        <f>IF(VLOOKUP(U42,kurz,bezfilter_a,FALSE)="","",VLOOKUP(U42,kurz,bezfilter_a,FALSE))&amp;VLOOKUP(U42,kurz,22,FALSE)</f>
        <v/>
      </c>
      <c r="W42" s="31" t="str">
        <f>IF(VLOOKUP(U42,kurz,bezfilter_a+1,FALSE)="","",VLOOKUP(U42,kurz,bezfilter_a+1,FALSE))</f>
        <v/>
      </c>
      <c r="X42" s="31" t="str">
        <f>IF(VLOOKUP(U42,kurz,bezfilter_a+2,FALSE)="","",VLOOKUP(U42,kurz,bezfilter_a+2,FALSE))</f>
        <v/>
      </c>
    </row>
    <row r="43" spans="1:28" ht="11.25" customHeight="1" x14ac:dyDescent="0.25">
      <c r="A43" s="30">
        <f t="shared" si="6"/>
        <v>44750</v>
      </c>
      <c r="B43" s="31" t="str">
        <f>IF(VLOOKUP(A43,kurz,bezfilter_a,FALSE)="","",VLOOKUP(A43,kurz,bezfilter_a,FALSE))&amp;VLOOKUP(A43,kurz,22,FALSE)</f>
        <v/>
      </c>
      <c r="C43" s="31" t="str">
        <f>IF(VLOOKUP(A43,kurz,bezfilter_a+1,FALSE)="","",VLOOKUP(A43,kurz,bezfilter_a+1,FALSE))</f>
        <v/>
      </c>
      <c r="D43" s="31" t="str">
        <f>IF(VLOOKUP(A43,kurz,bezfilter_a+2,FALSE)="","",VLOOKUP(A43,kurz,bezfilter_a+2,FALSE))</f>
        <v>GT</v>
      </c>
      <c r="E43" s="30">
        <f t="shared" si="7"/>
        <v>44781</v>
      </c>
      <c r="F43" s="31" t="str">
        <f>IF(VLOOKUP(E43,kurz,bezfilter_a,FALSE)="","",VLOOKUP(E43,kurz,bezfilter_a,FALSE))&amp;VLOOKUP(E43,kurz,22,FALSE)</f>
        <v/>
      </c>
      <c r="G43" s="31" t="str">
        <f>IF(VLOOKUP(E43,kurz,bezfilter_a+1,FALSE)="","",VLOOKUP(E43,kurz,bezfilter_a+1,FALSE))</f>
        <v/>
      </c>
      <c r="H43" s="31" t="str">
        <f>IF(VLOOKUP(E43,kurz,bezfilter_a+2,FALSE)="","",VLOOKUP(E43,kurz,bezfilter_a+2,FALSE))</f>
        <v>B1_B</v>
      </c>
      <c r="I43" s="30">
        <f t="shared" si="8"/>
        <v>44812</v>
      </c>
      <c r="J43" s="31" t="str">
        <f>IF(VLOOKUP(I43,kurz,bezfilter_a,FALSE)="","",VLOOKUP(I43,kurz,bezfilter_a,FALSE))&amp;VLOOKUP(I43,kurz,22,FALSE)</f>
        <v>B1_P</v>
      </c>
      <c r="K43" s="31" t="str">
        <f>IF(VLOOKUP(I43,kurz,bezfilter_a+1,FALSE)="","",VLOOKUP(I43,kurz,bezfilter_a+1,FALSE))</f>
        <v/>
      </c>
      <c r="L43" s="31" t="str">
        <f>IF(VLOOKUP(I43,kurz,bezfilter_a+2,FALSE)="","",VLOOKUP(I43,kurz,bezfilter_a+2,FALSE))</f>
        <v/>
      </c>
      <c r="M43" s="30">
        <f t="shared" si="9"/>
        <v>44842</v>
      </c>
      <c r="N43" s="31" t="str">
        <f>IF(VLOOKUP(M43,kurz,bezfilter_a,FALSE)="","",VLOOKUP(M43,kurz,bezfilter_a,FALSE))&amp;VLOOKUP(M43,kurz,22,FALSE)</f>
        <v>SO</v>
      </c>
      <c r="O43" s="31" t="str">
        <f>IF(VLOOKUP(M43,kurz,bezfilter_a+1,FALSE)="","",VLOOKUP(M43,kurz,bezfilter_a+1,FALSE))</f>
        <v/>
      </c>
      <c r="P43" s="31" t="str">
        <f>IF(VLOOKUP(M43,kurz,bezfilter_a+2,FALSE)="","",VLOOKUP(M43,kurz,bezfilter_a+2,FALSE))</f>
        <v/>
      </c>
      <c r="Q43" s="30">
        <f t="shared" si="10"/>
        <v>44873</v>
      </c>
      <c r="R43" s="31" t="str">
        <f>IF(VLOOKUP(Q43,kurz,bezfilter_a,FALSE)="","",VLOOKUP(Q43,kurz,bezfilter_a,FALSE))&amp;VLOOKUP(Q43,kurz,22,FALSE)</f>
        <v>B1_R4w</v>
      </c>
      <c r="S43" s="31" t="str">
        <f>IF(VLOOKUP(Q43,kurz,bezfilter_a+1,FALSE)="","",VLOOKUP(Q43,kurz,bezfilter_a+1,FALSE))</f>
        <v/>
      </c>
      <c r="T43" s="31" t="str">
        <f>IF(VLOOKUP(Q43,kurz,bezfilter_a+2,FALSE)="","",VLOOKUP(Q43,kurz,bezfilter_a+2,FALSE))</f>
        <v/>
      </c>
      <c r="U43" s="30">
        <f t="shared" si="11"/>
        <v>44903</v>
      </c>
      <c r="V43" s="31" t="str">
        <f>IF(VLOOKUP(U43,kurz,bezfilter_a,FALSE)="","",VLOOKUP(U43,kurz,bezfilter_a,FALSE))&amp;VLOOKUP(U43,kurz,22,FALSE)</f>
        <v/>
      </c>
      <c r="W43" s="31" t="str">
        <f>IF(VLOOKUP(U43,kurz,bezfilter_a+1,FALSE)="","",VLOOKUP(U43,kurz,bezfilter_a+1,FALSE))</f>
        <v/>
      </c>
      <c r="X43" s="31" t="str">
        <f>IF(VLOOKUP(U43,kurz,bezfilter_a+2,FALSE)="","",VLOOKUP(U43,kurz,bezfilter_a+2,FALSE))</f>
        <v/>
      </c>
    </row>
    <row r="44" spans="1:28" ht="11.25" customHeight="1" x14ac:dyDescent="0.25">
      <c r="A44" s="30">
        <f t="shared" si="6"/>
        <v>44751</v>
      </c>
      <c r="B44" s="31" t="str">
        <f>IF(VLOOKUP(A44,kurz,bezfilter_a,FALSE)="","",VLOOKUP(A44,kurz,bezfilter_a,FALSE))&amp;VLOOKUP(A44,kurz,22,FALSE)</f>
        <v/>
      </c>
      <c r="C44" s="31" t="str">
        <f>IF(VLOOKUP(A44,kurz,bezfilter_a+1,FALSE)="","",VLOOKUP(A44,kurz,bezfilter_a+1,FALSE))</f>
        <v/>
      </c>
      <c r="D44" s="31" t="str">
        <f>IF(VLOOKUP(A44,kurz,bezfilter_a+2,FALSE)="","",VLOOKUP(A44,kurz,bezfilter_a+2,FALSE))</f>
        <v/>
      </c>
      <c r="E44" s="30">
        <f t="shared" si="7"/>
        <v>44782</v>
      </c>
      <c r="F44" s="31" t="str">
        <f>IF(VLOOKUP(E44,kurz,bezfilter_a,FALSE)="","",VLOOKUP(E44,kurz,bezfilter_a,FALSE))&amp;VLOOKUP(E44,kurz,22,FALSE)</f>
        <v>B1_R4w</v>
      </c>
      <c r="G44" s="31" t="str">
        <f>IF(VLOOKUP(E44,kurz,bezfilter_a+1,FALSE)="","",VLOOKUP(E44,kurz,bezfilter_a+1,FALSE))</f>
        <v/>
      </c>
      <c r="H44" s="31" t="str">
        <f>IF(VLOOKUP(E44,kurz,bezfilter_a+2,FALSE)="","",VLOOKUP(E44,kurz,bezfilter_a+2,FALSE))</f>
        <v/>
      </c>
      <c r="I44" s="30">
        <f t="shared" si="8"/>
        <v>44813</v>
      </c>
      <c r="J44" s="31" t="str">
        <f>IF(VLOOKUP(I44,kurz,bezfilter_a,FALSE)="","",VLOOKUP(I44,kurz,bezfilter_a,FALSE))&amp;VLOOKUP(I44,kurz,22,FALSE)</f>
        <v/>
      </c>
      <c r="K44" s="31" t="str">
        <f>IF(VLOOKUP(I44,kurz,bezfilter_a+1,FALSE)="","",VLOOKUP(I44,kurz,bezfilter_a+1,FALSE))</f>
        <v/>
      </c>
      <c r="L44" s="31" t="str">
        <f>IF(VLOOKUP(I44,kurz,bezfilter_a+2,FALSE)="","",VLOOKUP(I44,kurz,bezfilter_a+2,FALSE))</f>
        <v/>
      </c>
      <c r="M44" s="30">
        <f t="shared" si="9"/>
        <v>44843</v>
      </c>
      <c r="N44" s="31" t="str">
        <f>IF(VLOOKUP(M44,kurz,bezfilter_a,FALSE)="","",VLOOKUP(M44,kurz,bezfilter_a,FALSE))&amp;VLOOKUP(M44,kurz,22,FALSE)</f>
        <v/>
      </c>
      <c r="O44" s="31" t="str">
        <f>IF(VLOOKUP(M44,kurz,bezfilter_a+1,FALSE)="","",VLOOKUP(M44,kurz,bezfilter_a+1,FALSE))</f>
        <v/>
      </c>
      <c r="P44" s="31" t="str">
        <f>IF(VLOOKUP(M44,kurz,bezfilter_a+2,FALSE)="","",VLOOKUP(M44,kurz,bezfilter_a+2,FALSE))</f>
        <v/>
      </c>
      <c r="Q44" s="30">
        <f t="shared" si="10"/>
        <v>44874</v>
      </c>
      <c r="R44" s="31" t="str">
        <f>IF(VLOOKUP(Q44,kurz,bezfilter_a,FALSE)="","",VLOOKUP(Q44,kurz,bezfilter_a,FALSE))&amp;VLOOKUP(Q44,kurz,22,FALSE)</f>
        <v/>
      </c>
      <c r="S44" s="31" t="str">
        <f>IF(VLOOKUP(Q44,kurz,bezfilter_a+1,FALSE)="","",VLOOKUP(Q44,kurz,bezfilter_a+1,FALSE))</f>
        <v/>
      </c>
      <c r="T44" s="31" t="str">
        <f>IF(VLOOKUP(Q44,kurz,bezfilter_a+2,FALSE)="","",VLOOKUP(Q44,kurz,bezfilter_a+2,FALSE))</f>
        <v/>
      </c>
      <c r="U44" s="30">
        <f t="shared" si="11"/>
        <v>44904</v>
      </c>
      <c r="V44" s="31" t="str">
        <f>IF(VLOOKUP(U44,kurz,bezfilter_a,FALSE)="","",VLOOKUP(U44,kurz,bezfilter_a,FALSE))&amp;VLOOKUP(U44,kurz,22,FALSE)</f>
        <v/>
      </c>
      <c r="W44" s="31" t="str">
        <f>IF(VLOOKUP(U44,kurz,bezfilter_a+1,FALSE)="","",VLOOKUP(U44,kurz,bezfilter_a+1,FALSE))</f>
        <v/>
      </c>
      <c r="X44" s="31" t="str">
        <f>IF(VLOOKUP(U44,kurz,bezfilter_a+2,FALSE)="","",VLOOKUP(U44,kurz,bezfilter_a+2,FALSE))</f>
        <v>GT</v>
      </c>
    </row>
    <row r="45" spans="1:28" ht="11.25" customHeight="1" x14ac:dyDescent="0.25">
      <c r="A45" s="30">
        <f t="shared" si="6"/>
        <v>44752</v>
      </c>
      <c r="B45" s="31" t="str">
        <f>IF(VLOOKUP(A45,kurz,bezfilter_a,FALSE)="","",VLOOKUP(A45,kurz,bezfilter_a,FALSE))&amp;VLOOKUP(A45,kurz,22,FALSE)</f>
        <v/>
      </c>
      <c r="C45" s="31" t="str">
        <f>IF(VLOOKUP(A45,kurz,bezfilter_a+1,FALSE)="","",VLOOKUP(A45,kurz,bezfilter_a+1,FALSE))</f>
        <v/>
      </c>
      <c r="D45" s="31" t="str">
        <f>IF(VLOOKUP(A45,kurz,bezfilter_a+2,FALSE)="","",VLOOKUP(A45,kurz,bezfilter_a+2,FALSE))</f>
        <v/>
      </c>
      <c r="E45" s="30">
        <f t="shared" si="7"/>
        <v>44783</v>
      </c>
      <c r="F45" s="31" t="str">
        <f>IF(VLOOKUP(E45,kurz,bezfilter_a,FALSE)="","",VLOOKUP(E45,kurz,bezfilter_a,FALSE))&amp;VLOOKUP(E45,kurz,22,FALSE)</f>
        <v/>
      </c>
      <c r="G45" s="31" t="str">
        <f>IF(VLOOKUP(E45,kurz,bezfilter_a+1,FALSE)="","",VLOOKUP(E45,kurz,bezfilter_a+1,FALSE))</f>
        <v/>
      </c>
      <c r="H45" s="31" t="str">
        <f>IF(VLOOKUP(E45,kurz,bezfilter_a+2,FALSE)="","",VLOOKUP(E45,kurz,bezfilter_a+2,FALSE))</f>
        <v/>
      </c>
      <c r="I45" s="30">
        <f t="shared" si="8"/>
        <v>44814</v>
      </c>
      <c r="J45" s="31" t="str">
        <f>IF(VLOOKUP(I45,kurz,bezfilter_a,FALSE)="","",VLOOKUP(I45,kurz,bezfilter_a,FALSE))&amp;VLOOKUP(I45,kurz,22,FALSE)</f>
        <v/>
      </c>
      <c r="K45" s="31" t="str">
        <f>IF(VLOOKUP(I45,kurz,bezfilter_a+1,FALSE)="","",VLOOKUP(I45,kurz,bezfilter_a+1,FALSE))</f>
        <v/>
      </c>
      <c r="L45" s="31" t="str">
        <f>IF(VLOOKUP(I45,kurz,bezfilter_a+2,FALSE)="","",VLOOKUP(I45,kurz,bezfilter_a+2,FALSE))</f>
        <v/>
      </c>
      <c r="M45" s="30">
        <f t="shared" si="9"/>
        <v>44844</v>
      </c>
      <c r="N45" s="31" t="str">
        <f>IF(VLOOKUP(M45,kurz,bezfilter_a,FALSE)="","",VLOOKUP(M45,kurz,bezfilter_a,FALSE))&amp;VLOOKUP(M45,kurz,22,FALSE)</f>
        <v/>
      </c>
      <c r="O45" s="31" t="str">
        <f>IF(VLOOKUP(M45,kurz,bezfilter_a+1,FALSE)="","",VLOOKUP(M45,kurz,bezfilter_a+1,FALSE))</f>
        <v/>
      </c>
      <c r="P45" s="31" t="str">
        <f>IF(VLOOKUP(M45,kurz,bezfilter_a+2,FALSE)="","",VLOOKUP(M45,kurz,bezfilter_a+2,FALSE))</f>
        <v>B1_B</v>
      </c>
      <c r="Q45" s="30">
        <f t="shared" si="10"/>
        <v>44875</v>
      </c>
      <c r="R45" s="31" t="str">
        <f>IF(VLOOKUP(Q45,kurz,bezfilter_a,FALSE)="","",VLOOKUP(Q45,kurz,bezfilter_a,FALSE))&amp;VLOOKUP(Q45,kurz,22,FALSE)</f>
        <v>B1_P</v>
      </c>
      <c r="S45" s="31" t="str">
        <f>IF(VLOOKUP(Q45,kurz,bezfilter_a+1,FALSE)="","",VLOOKUP(Q45,kurz,bezfilter_a+1,FALSE))</f>
        <v/>
      </c>
      <c r="T45" s="31" t="str">
        <f>IF(VLOOKUP(Q45,kurz,bezfilter_a+2,FALSE)="","",VLOOKUP(Q45,kurz,bezfilter_a+2,FALSE))</f>
        <v/>
      </c>
      <c r="U45" s="30">
        <f t="shared" si="11"/>
        <v>44905</v>
      </c>
      <c r="V45" s="31" t="str">
        <f>IF(VLOOKUP(U45,kurz,bezfilter_a,FALSE)="","",VLOOKUP(U45,kurz,bezfilter_a,FALSE))&amp;VLOOKUP(U45,kurz,22,FALSE)</f>
        <v>SO</v>
      </c>
      <c r="W45" s="31" t="str">
        <f>IF(VLOOKUP(U45,kurz,bezfilter_a+1,FALSE)="","",VLOOKUP(U45,kurz,bezfilter_a+1,FALSE))</f>
        <v/>
      </c>
      <c r="X45" s="31" t="str">
        <f>IF(VLOOKUP(U45,kurz,bezfilter_a+2,FALSE)="","",VLOOKUP(U45,kurz,bezfilter_a+2,FALSE))</f>
        <v/>
      </c>
    </row>
    <row r="46" spans="1:28" ht="11.25" customHeight="1" x14ac:dyDescent="0.25">
      <c r="A46" s="30">
        <f t="shared" si="6"/>
        <v>44753</v>
      </c>
      <c r="B46" s="31" t="str">
        <f>IF(VLOOKUP(A46,kurz,bezfilter_a,FALSE)="","",VLOOKUP(A46,kurz,bezfilter_a,FALSE))&amp;VLOOKUP(A46,kurz,22,FALSE)</f>
        <v/>
      </c>
      <c r="C46" s="31" t="str">
        <f>IF(VLOOKUP(A46,kurz,bezfilter_a+1,FALSE)="","",VLOOKUP(A46,kurz,bezfilter_a+1,FALSE))</f>
        <v/>
      </c>
      <c r="D46" s="31" t="str">
        <f>IF(VLOOKUP(A46,kurz,bezfilter_a+2,FALSE)="","",VLOOKUP(A46,kurz,bezfilter_a+2,FALSE))</f>
        <v>B1_B</v>
      </c>
      <c r="E46" s="30">
        <f t="shared" si="7"/>
        <v>44784</v>
      </c>
      <c r="F46" s="31" t="str">
        <f>IF(VLOOKUP(E46,kurz,bezfilter_a,FALSE)="","",VLOOKUP(E46,kurz,bezfilter_a,FALSE))&amp;VLOOKUP(E46,kurz,22,FALSE)</f>
        <v>B1_P</v>
      </c>
      <c r="G46" s="31" t="str">
        <f>IF(VLOOKUP(E46,kurz,bezfilter_a+1,FALSE)="","",VLOOKUP(E46,kurz,bezfilter_a+1,FALSE))</f>
        <v/>
      </c>
      <c r="H46" s="31" t="str">
        <f>IF(VLOOKUP(E46,kurz,bezfilter_a+2,FALSE)="","",VLOOKUP(E46,kurz,bezfilter_a+2,FALSE))</f>
        <v/>
      </c>
      <c r="I46" s="30">
        <f t="shared" si="8"/>
        <v>44815</v>
      </c>
      <c r="J46" s="31" t="str">
        <f>IF(VLOOKUP(I46,kurz,bezfilter_a,FALSE)="","",VLOOKUP(I46,kurz,bezfilter_a,FALSE))&amp;VLOOKUP(I46,kurz,22,FALSE)</f>
        <v/>
      </c>
      <c r="K46" s="31" t="str">
        <f>IF(VLOOKUP(I46,kurz,bezfilter_a+1,FALSE)="","",VLOOKUP(I46,kurz,bezfilter_a+1,FALSE))</f>
        <v/>
      </c>
      <c r="L46" s="31" t="str">
        <f>IF(VLOOKUP(I46,kurz,bezfilter_a+2,FALSE)="","",VLOOKUP(I46,kurz,bezfilter_a+2,FALSE))</f>
        <v/>
      </c>
      <c r="M46" s="30">
        <f t="shared" si="9"/>
        <v>44845</v>
      </c>
      <c r="N46" s="31" t="str">
        <f>IF(VLOOKUP(M46,kurz,bezfilter_a,FALSE)="","",VLOOKUP(M46,kurz,bezfilter_a,FALSE))&amp;VLOOKUP(M46,kurz,22,FALSE)</f>
        <v/>
      </c>
      <c r="O46" s="31" t="str">
        <f>IF(VLOOKUP(M46,kurz,bezfilter_a+1,FALSE)="","",VLOOKUP(M46,kurz,bezfilter_a+1,FALSE))</f>
        <v/>
      </c>
      <c r="P46" s="31" t="str">
        <f>IF(VLOOKUP(M46,kurz,bezfilter_a+2,FALSE)="","",VLOOKUP(M46,kurz,bezfilter_a+2,FALSE))</f>
        <v/>
      </c>
      <c r="Q46" s="30">
        <f t="shared" si="10"/>
        <v>44876</v>
      </c>
      <c r="R46" s="31" t="str">
        <f>IF(VLOOKUP(Q46,kurz,bezfilter_a,FALSE)="","",VLOOKUP(Q46,kurz,bezfilter_a,FALSE))&amp;VLOOKUP(Q46,kurz,22,FALSE)</f>
        <v/>
      </c>
      <c r="S46" s="31" t="str">
        <f>IF(VLOOKUP(Q46,kurz,bezfilter_a+1,FALSE)="","",VLOOKUP(Q46,kurz,bezfilter_a+1,FALSE))</f>
        <v/>
      </c>
      <c r="T46" s="31" t="str">
        <f>IF(VLOOKUP(Q46,kurz,bezfilter_a+2,FALSE)="","",VLOOKUP(Q46,kurz,bezfilter_a+2,FALSE))</f>
        <v>GT</v>
      </c>
      <c r="U46" s="30">
        <f t="shared" si="11"/>
        <v>44906</v>
      </c>
      <c r="V46" s="31" t="str">
        <f>IF(VLOOKUP(U46,kurz,bezfilter_a,FALSE)="","",VLOOKUP(U46,kurz,bezfilter_a,FALSE))&amp;VLOOKUP(U46,kurz,22,FALSE)</f>
        <v/>
      </c>
      <c r="W46" s="31" t="str">
        <f>IF(VLOOKUP(U46,kurz,bezfilter_a+1,FALSE)="","",VLOOKUP(U46,kurz,bezfilter_a+1,FALSE))</f>
        <v/>
      </c>
      <c r="X46" s="31" t="str">
        <f>IF(VLOOKUP(U46,kurz,bezfilter_a+2,FALSE)="","",VLOOKUP(U46,kurz,bezfilter_a+2,FALSE))</f>
        <v/>
      </c>
    </row>
    <row r="47" spans="1:28" ht="11.25" customHeight="1" x14ac:dyDescent="0.25">
      <c r="A47" s="30">
        <f t="shared" si="6"/>
        <v>44754</v>
      </c>
      <c r="B47" s="31" t="str">
        <f>IF(VLOOKUP(A47,kurz,bezfilter_a,FALSE)="","",VLOOKUP(A47,kurz,bezfilter_a,FALSE))&amp;VLOOKUP(A47,kurz,22,FALSE)</f>
        <v>B1_R</v>
      </c>
      <c r="C47" s="31" t="str">
        <f>IF(VLOOKUP(A47,kurz,bezfilter_a+1,FALSE)="","",VLOOKUP(A47,kurz,bezfilter_a+1,FALSE))</f>
        <v/>
      </c>
      <c r="D47" s="31" t="str">
        <f>IF(VLOOKUP(A47,kurz,bezfilter_a+2,FALSE)="","",VLOOKUP(A47,kurz,bezfilter_a+2,FALSE))</f>
        <v/>
      </c>
      <c r="E47" s="30">
        <f t="shared" si="7"/>
        <v>44785</v>
      </c>
      <c r="F47" s="31" t="str">
        <f>IF(VLOOKUP(E47,kurz,bezfilter_a,FALSE)="","",VLOOKUP(E47,kurz,bezfilter_a,FALSE))&amp;VLOOKUP(E47,kurz,22,FALSE)</f>
        <v/>
      </c>
      <c r="G47" s="31" t="str">
        <f>IF(VLOOKUP(E47,kurz,bezfilter_a+1,FALSE)="","",VLOOKUP(E47,kurz,bezfilter_a+1,FALSE))</f>
        <v/>
      </c>
      <c r="H47" s="31" t="str">
        <f>IF(VLOOKUP(E47,kurz,bezfilter_a+2,FALSE)="","",VLOOKUP(E47,kurz,bezfilter_a+2,FALSE))</f>
        <v/>
      </c>
      <c r="I47" s="30">
        <f t="shared" si="8"/>
        <v>44816</v>
      </c>
      <c r="J47" s="31" t="str">
        <f>IF(VLOOKUP(I47,kurz,bezfilter_a,FALSE)="","",VLOOKUP(I47,kurz,bezfilter_a,FALSE))&amp;VLOOKUP(I47,kurz,22,FALSE)</f>
        <v>SO</v>
      </c>
      <c r="K47" s="31" t="str">
        <f>IF(VLOOKUP(I47,kurz,bezfilter_a+1,FALSE)="","",VLOOKUP(I47,kurz,bezfilter_a+1,FALSE))</f>
        <v/>
      </c>
      <c r="L47" s="31" t="str">
        <f>IF(VLOOKUP(I47,kurz,bezfilter_a+2,FALSE)="","",VLOOKUP(I47,kurz,bezfilter_a+2,FALSE))</f>
        <v>B1_B</v>
      </c>
      <c r="M47" s="30">
        <f t="shared" si="9"/>
        <v>44846</v>
      </c>
      <c r="N47" s="31" t="str">
        <f>IF(VLOOKUP(M47,kurz,bezfilter_a,FALSE)="","",VLOOKUP(M47,kurz,bezfilter_a,FALSE))&amp;VLOOKUP(M47,kurz,22,FALSE)</f>
        <v/>
      </c>
      <c r="O47" s="31" t="str">
        <f>IF(VLOOKUP(M47,kurz,bezfilter_a+1,FALSE)="","",VLOOKUP(M47,kurz,bezfilter_a+1,FALSE))</f>
        <v/>
      </c>
      <c r="P47" s="31" t="str">
        <f>IF(VLOOKUP(M47,kurz,bezfilter_a+2,FALSE)="","",VLOOKUP(M47,kurz,bezfilter_a+2,FALSE))</f>
        <v/>
      </c>
      <c r="Q47" s="30">
        <f t="shared" si="10"/>
        <v>44877</v>
      </c>
      <c r="R47" s="31" t="str">
        <f>IF(VLOOKUP(Q47,kurz,bezfilter_a,FALSE)="","",VLOOKUP(Q47,kurz,bezfilter_a,FALSE))&amp;VLOOKUP(Q47,kurz,22,FALSE)</f>
        <v/>
      </c>
      <c r="S47" s="31" t="str">
        <f>IF(VLOOKUP(Q47,kurz,bezfilter_a+1,FALSE)="","",VLOOKUP(Q47,kurz,bezfilter_a+1,FALSE))</f>
        <v/>
      </c>
      <c r="T47" s="31" t="str">
        <f>IF(VLOOKUP(Q47,kurz,bezfilter_a+2,FALSE)="","",VLOOKUP(Q47,kurz,bezfilter_a+2,FALSE))</f>
        <v/>
      </c>
      <c r="U47" s="30">
        <f t="shared" si="11"/>
        <v>44907</v>
      </c>
      <c r="V47" s="31" t="str">
        <f>IF(VLOOKUP(U47,kurz,bezfilter_a,FALSE)="","",VLOOKUP(U47,kurz,bezfilter_a,FALSE))&amp;VLOOKUP(U47,kurz,22,FALSE)</f>
        <v/>
      </c>
      <c r="W47" s="31" t="str">
        <f>IF(VLOOKUP(U47,kurz,bezfilter_a+1,FALSE)="","",VLOOKUP(U47,kurz,bezfilter_a+1,FALSE))</f>
        <v/>
      </c>
      <c r="X47" s="31" t="str">
        <f>IF(VLOOKUP(U47,kurz,bezfilter_a+2,FALSE)="","",VLOOKUP(U47,kurz,bezfilter_a+2,FALSE))</f>
        <v>B1_B</v>
      </c>
    </row>
    <row r="48" spans="1:28" ht="11.25" customHeight="1" x14ac:dyDescent="0.25">
      <c r="A48" s="30">
        <f t="shared" si="6"/>
        <v>44755</v>
      </c>
      <c r="B48" s="31" t="str">
        <f>IF(VLOOKUP(A48,kurz,bezfilter_a,FALSE)="","",VLOOKUP(A48,kurz,bezfilter_a,FALSE))&amp;VLOOKUP(A48,kurz,22,FALSE)</f>
        <v/>
      </c>
      <c r="C48" s="31" t="str">
        <f>IF(VLOOKUP(A48,kurz,bezfilter_a+1,FALSE)="","",VLOOKUP(A48,kurz,bezfilter_a+1,FALSE))</f>
        <v/>
      </c>
      <c r="D48" s="31" t="str">
        <f>IF(VLOOKUP(A48,kurz,bezfilter_a+2,FALSE)="","",VLOOKUP(A48,kurz,bezfilter_a+2,FALSE))</f>
        <v/>
      </c>
      <c r="E48" s="30">
        <f t="shared" si="7"/>
        <v>44786</v>
      </c>
      <c r="F48" s="31" t="str">
        <f>IF(VLOOKUP(E48,kurz,bezfilter_a,FALSE)="","",VLOOKUP(E48,kurz,bezfilter_a,FALSE))&amp;VLOOKUP(E48,kurz,22,FALSE)</f>
        <v>SO</v>
      </c>
      <c r="G48" s="31" t="str">
        <f>IF(VLOOKUP(E48,kurz,bezfilter_a+1,FALSE)="","",VLOOKUP(E48,kurz,bezfilter_a+1,FALSE))</f>
        <v/>
      </c>
      <c r="H48" s="31" t="str">
        <f>IF(VLOOKUP(E48,kurz,bezfilter_a+2,FALSE)="","",VLOOKUP(E48,kurz,bezfilter_a+2,FALSE))</f>
        <v/>
      </c>
      <c r="I48" s="30">
        <f t="shared" si="8"/>
        <v>44817</v>
      </c>
      <c r="J48" s="31" t="str">
        <f>IF(VLOOKUP(I48,kurz,bezfilter_a,FALSE)="","",VLOOKUP(I48,kurz,bezfilter_a,FALSE))&amp;VLOOKUP(I48,kurz,22,FALSE)</f>
        <v/>
      </c>
      <c r="K48" s="31" t="str">
        <f>IF(VLOOKUP(I48,kurz,bezfilter_a+1,FALSE)="","",VLOOKUP(I48,kurz,bezfilter_a+1,FALSE))</f>
        <v/>
      </c>
      <c r="L48" s="31" t="str">
        <f>IF(VLOOKUP(I48,kurz,bezfilter_a+2,FALSE)="","",VLOOKUP(I48,kurz,bezfilter_a+2,FALSE))</f>
        <v/>
      </c>
      <c r="M48" s="30">
        <f t="shared" si="9"/>
        <v>44847</v>
      </c>
      <c r="N48" s="31" t="str">
        <f>IF(VLOOKUP(M48,kurz,bezfilter_a,FALSE)="","",VLOOKUP(M48,kurz,bezfilter_a,FALSE))&amp;VLOOKUP(M48,kurz,22,FALSE)</f>
        <v/>
      </c>
      <c r="O48" s="31" t="str">
        <f>IF(VLOOKUP(M48,kurz,bezfilter_a+1,FALSE)="","",VLOOKUP(M48,kurz,bezfilter_a+1,FALSE))</f>
        <v/>
      </c>
      <c r="P48" s="31" t="str">
        <f>IF(VLOOKUP(M48,kurz,bezfilter_a+2,FALSE)="","",VLOOKUP(M48,kurz,bezfilter_a+2,FALSE))</f>
        <v/>
      </c>
      <c r="Q48" s="30">
        <f t="shared" si="10"/>
        <v>44878</v>
      </c>
      <c r="R48" s="31" t="str">
        <f>IF(VLOOKUP(Q48,kurz,bezfilter_a,FALSE)="","",VLOOKUP(Q48,kurz,bezfilter_a,FALSE))&amp;VLOOKUP(Q48,kurz,22,FALSE)</f>
        <v/>
      </c>
      <c r="S48" s="31" t="str">
        <f>IF(VLOOKUP(Q48,kurz,bezfilter_a+1,FALSE)="","",VLOOKUP(Q48,kurz,bezfilter_a+1,FALSE))</f>
        <v/>
      </c>
      <c r="T48" s="31" t="str">
        <f>IF(VLOOKUP(Q48,kurz,bezfilter_a+2,FALSE)="","",VLOOKUP(Q48,kurz,bezfilter_a+2,FALSE))</f>
        <v/>
      </c>
      <c r="U48" s="30">
        <f t="shared" si="11"/>
        <v>44908</v>
      </c>
      <c r="V48" s="31" t="str">
        <f>IF(VLOOKUP(U48,kurz,bezfilter_a,FALSE)="","",VLOOKUP(U48,kurz,bezfilter_a,FALSE))&amp;VLOOKUP(U48,kurz,22,FALSE)</f>
        <v>B1_R</v>
      </c>
      <c r="W48" s="31" t="str">
        <f>IF(VLOOKUP(U48,kurz,bezfilter_a+1,FALSE)="","",VLOOKUP(U48,kurz,bezfilter_a+1,FALSE))</f>
        <v/>
      </c>
      <c r="X48" s="31" t="str">
        <f>IF(VLOOKUP(U48,kurz,bezfilter_a+2,FALSE)="","",VLOOKUP(U48,kurz,bezfilter_a+2,FALSE))</f>
        <v/>
      </c>
    </row>
    <row r="49" spans="1:24" ht="11.25" customHeight="1" x14ac:dyDescent="0.25">
      <c r="A49" s="30">
        <f t="shared" si="6"/>
        <v>44756</v>
      </c>
      <c r="B49" s="31" t="str">
        <f>IF(VLOOKUP(A49,kurz,bezfilter_a,FALSE)="","",VLOOKUP(A49,kurz,bezfilter_a,FALSE))&amp;VLOOKUP(A49,kurz,22,FALSE)</f>
        <v>B1_P</v>
      </c>
      <c r="C49" s="31" t="str">
        <f>IF(VLOOKUP(A49,kurz,bezfilter_a+1,FALSE)="","",VLOOKUP(A49,kurz,bezfilter_a+1,FALSE))</f>
        <v/>
      </c>
      <c r="D49" s="31" t="str">
        <f>IF(VLOOKUP(A49,kurz,bezfilter_a+2,FALSE)="","",VLOOKUP(A49,kurz,bezfilter_a+2,FALSE))</f>
        <v/>
      </c>
      <c r="E49" s="30">
        <f t="shared" si="7"/>
        <v>44787</v>
      </c>
      <c r="F49" s="31" t="str">
        <f>IF(VLOOKUP(E49,kurz,bezfilter_a,FALSE)="","",VLOOKUP(E49,kurz,bezfilter_a,FALSE))&amp;VLOOKUP(E49,kurz,22,FALSE)</f>
        <v/>
      </c>
      <c r="G49" s="31" t="str">
        <f>IF(VLOOKUP(E49,kurz,bezfilter_a+1,FALSE)="","",VLOOKUP(E49,kurz,bezfilter_a+1,FALSE))</f>
        <v/>
      </c>
      <c r="H49" s="31" t="str">
        <f>IF(VLOOKUP(E49,kurz,bezfilter_a+2,FALSE)="","",VLOOKUP(E49,kurz,bezfilter_a+2,FALSE))</f>
        <v/>
      </c>
      <c r="I49" s="30">
        <f t="shared" si="8"/>
        <v>44818</v>
      </c>
      <c r="J49" s="31" t="str">
        <f>IF(VLOOKUP(I49,kurz,bezfilter_a,FALSE)="","",VLOOKUP(I49,kurz,bezfilter_a,FALSE))&amp;VLOOKUP(I49,kurz,22,FALSE)</f>
        <v/>
      </c>
      <c r="K49" s="31" t="str">
        <f>IF(VLOOKUP(I49,kurz,bezfilter_a+1,FALSE)="","",VLOOKUP(I49,kurz,bezfilter_a+1,FALSE))</f>
        <v/>
      </c>
      <c r="L49" s="31" t="str">
        <f>IF(VLOOKUP(I49,kurz,bezfilter_a+2,FALSE)="","",VLOOKUP(I49,kurz,bezfilter_a+2,FALSE))</f>
        <v/>
      </c>
      <c r="M49" s="30">
        <f t="shared" si="9"/>
        <v>44848</v>
      </c>
      <c r="N49" s="31" t="str">
        <f>IF(VLOOKUP(M49,kurz,bezfilter_a,FALSE)="","",VLOOKUP(M49,kurz,bezfilter_a,FALSE))&amp;VLOOKUP(M49,kurz,22,FALSE)</f>
        <v/>
      </c>
      <c r="O49" s="31" t="str">
        <f>IF(VLOOKUP(M49,kurz,bezfilter_a+1,FALSE)="","",VLOOKUP(M49,kurz,bezfilter_a+1,FALSE))</f>
        <v/>
      </c>
      <c r="P49" s="31" t="str">
        <f>IF(VLOOKUP(M49,kurz,bezfilter_a+2,FALSE)="","",VLOOKUP(M49,kurz,bezfilter_a+2,FALSE))</f>
        <v>GT</v>
      </c>
      <c r="Q49" s="30">
        <f t="shared" si="10"/>
        <v>44879</v>
      </c>
      <c r="R49" s="31" t="str">
        <f>IF(VLOOKUP(Q49,kurz,bezfilter_a,FALSE)="","",VLOOKUP(Q49,kurz,bezfilter_a,FALSE))&amp;VLOOKUP(Q49,kurz,22,FALSE)</f>
        <v/>
      </c>
      <c r="S49" s="31" t="str">
        <f>IF(VLOOKUP(Q49,kurz,bezfilter_a+1,FALSE)="","",VLOOKUP(Q49,kurz,bezfilter_a+1,FALSE))</f>
        <v/>
      </c>
      <c r="T49" s="31" t="str">
        <f>IF(VLOOKUP(Q49,kurz,bezfilter_a+2,FALSE)="","",VLOOKUP(Q49,kurz,bezfilter_a+2,FALSE))</f>
        <v>B1_B</v>
      </c>
      <c r="U49" s="30">
        <f t="shared" si="11"/>
        <v>44909</v>
      </c>
      <c r="V49" s="31" t="str">
        <f>IF(VLOOKUP(U49,kurz,bezfilter_a,FALSE)="","",VLOOKUP(U49,kurz,bezfilter_a,FALSE))&amp;VLOOKUP(U49,kurz,22,FALSE)</f>
        <v/>
      </c>
      <c r="W49" s="31" t="str">
        <f>IF(VLOOKUP(U49,kurz,bezfilter_a+1,FALSE)="","",VLOOKUP(U49,kurz,bezfilter_a+1,FALSE))</f>
        <v/>
      </c>
      <c r="X49" s="31" t="str">
        <f>IF(VLOOKUP(U49,kurz,bezfilter_a+2,FALSE)="","",VLOOKUP(U49,kurz,bezfilter_a+2,FALSE))</f>
        <v/>
      </c>
    </row>
    <row r="50" spans="1:24" ht="11.25" customHeight="1" x14ac:dyDescent="0.25">
      <c r="A50" s="30">
        <f t="shared" si="6"/>
        <v>44757</v>
      </c>
      <c r="B50" s="31" t="str">
        <f>IF(VLOOKUP(A50,kurz,bezfilter_a,FALSE)="","",VLOOKUP(A50,kurz,bezfilter_a,FALSE))&amp;VLOOKUP(A50,kurz,22,FALSE)</f>
        <v/>
      </c>
      <c r="C50" s="31" t="str">
        <f>IF(VLOOKUP(A50,kurz,bezfilter_a+1,FALSE)="","",VLOOKUP(A50,kurz,bezfilter_a+1,FALSE))</f>
        <v/>
      </c>
      <c r="D50" s="31" t="str">
        <f>IF(VLOOKUP(A50,kurz,bezfilter_a+2,FALSE)="","",VLOOKUP(A50,kurz,bezfilter_a+2,FALSE))</f>
        <v/>
      </c>
      <c r="E50" s="30">
        <f t="shared" si="7"/>
        <v>44788</v>
      </c>
      <c r="F50" s="31" t="str">
        <f>IF(VLOOKUP(E50,kurz,bezfilter_a,FALSE)="","",VLOOKUP(E50,kurz,bezfilter_a,FALSE))&amp;VLOOKUP(E50,kurz,22,FALSE)</f>
        <v/>
      </c>
      <c r="G50" s="31" t="str">
        <f>IF(VLOOKUP(E50,kurz,bezfilter_a+1,FALSE)="","",VLOOKUP(E50,kurz,bezfilter_a+1,FALSE))</f>
        <v/>
      </c>
      <c r="H50" s="31" t="str">
        <f>IF(VLOOKUP(E50,kurz,bezfilter_a+2,FALSE)="","",VLOOKUP(E50,kurz,bezfilter_a+2,FALSE))</f>
        <v>B1_B</v>
      </c>
      <c r="I50" s="30">
        <f t="shared" si="8"/>
        <v>44819</v>
      </c>
      <c r="J50" s="31" t="str">
        <f>IF(VLOOKUP(I50,kurz,bezfilter_a,FALSE)="","",VLOOKUP(I50,kurz,bezfilter_a,FALSE))&amp;VLOOKUP(I50,kurz,22,FALSE)</f>
        <v/>
      </c>
      <c r="K50" s="31" t="str">
        <f>IF(VLOOKUP(I50,kurz,bezfilter_a+1,FALSE)="","",VLOOKUP(I50,kurz,bezfilter_a+1,FALSE))</f>
        <v/>
      </c>
      <c r="L50" s="31" t="str">
        <f>IF(VLOOKUP(I50,kurz,bezfilter_a+2,FALSE)="","",VLOOKUP(I50,kurz,bezfilter_a+2,FALSE))</f>
        <v/>
      </c>
      <c r="M50" s="30">
        <f t="shared" si="9"/>
        <v>44849</v>
      </c>
      <c r="N50" s="31" t="str">
        <f>IF(VLOOKUP(M50,kurz,bezfilter_a,FALSE)="","",VLOOKUP(M50,kurz,bezfilter_a,FALSE))&amp;VLOOKUP(M50,kurz,22,FALSE)</f>
        <v/>
      </c>
      <c r="O50" s="31" t="str">
        <f>IF(VLOOKUP(M50,kurz,bezfilter_a+1,FALSE)="","",VLOOKUP(M50,kurz,bezfilter_a+1,FALSE))</f>
        <v/>
      </c>
      <c r="P50" s="31" t="str">
        <f>IF(VLOOKUP(M50,kurz,bezfilter_a+2,FALSE)="","",VLOOKUP(M50,kurz,bezfilter_a+2,FALSE))</f>
        <v/>
      </c>
      <c r="Q50" s="30">
        <f t="shared" si="10"/>
        <v>44880</v>
      </c>
      <c r="R50" s="31" t="str">
        <f>IF(VLOOKUP(Q50,kurz,bezfilter_a,FALSE)="","",VLOOKUP(Q50,kurz,bezfilter_a,FALSE))&amp;VLOOKUP(Q50,kurz,22,FALSE)</f>
        <v>B1_R4w</v>
      </c>
      <c r="S50" s="31" t="str">
        <f>IF(VLOOKUP(Q50,kurz,bezfilter_a+1,FALSE)="","",VLOOKUP(Q50,kurz,bezfilter_a+1,FALSE))</f>
        <v/>
      </c>
      <c r="T50" s="31" t="str">
        <f>IF(VLOOKUP(Q50,kurz,bezfilter_a+2,FALSE)="","",VLOOKUP(Q50,kurz,bezfilter_a+2,FALSE))</f>
        <v/>
      </c>
      <c r="U50" s="30">
        <f t="shared" si="11"/>
        <v>44910</v>
      </c>
      <c r="V50" s="31" t="str">
        <f>IF(VLOOKUP(U50,kurz,bezfilter_a,FALSE)="","",VLOOKUP(U50,kurz,bezfilter_a,FALSE))&amp;VLOOKUP(U50,kurz,22,FALSE)</f>
        <v>B1_P</v>
      </c>
      <c r="W50" s="31" t="str">
        <f>IF(VLOOKUP(U50,kurz,bezfilter_a+1,FALSE)="","",VLOOKUP(U50,kurz,bezfilter_a+1,FALSE))</f>
        <v/>
      </c>
      <c r="X50" s="31" t="str">
        <f>IF(VLOOKUP(U50,kurz,bezfilter_a+2,FALSE)="","",VLOOKUP(U50,kurz,bezfilter_a+2,FALSE))</f>
        <v/>
      </c>
    </row>
    <row r="51" spans="1:24" ht="11.85" customHeight="1" x14ac:dyDescent="0.25">
      <c r="A51" s="30">
        <f t="shared" si="6"/>
        <v>44758</v>
      </c>
      <c r="B51" s="31" t="str">
        <f>IF(VLOOKUP(A51,kurz,bezfilter_a,FALSE)="","",VLOOKUP(A51,kurz,bezfilter_a,FALSE))&amp;VLOOKUP(A51,kurz,22,FALSE)</f>
        <v/>
      </c>
      <c r="C51" s="31" t="str">
        <f>IF(VLOOKUP(A51,kurz,bezfilter_a+1,FALSE)="","",VLOOKUP(A51,kurz,bezfilter_a+1,FALSE))</f>
        <v/>
      </c>
      <c r="D51" s="31" t="str">
        <f>IF(VLOOKUP(A51,kurz,bezfilter_a+2,FALSE)="","",VLOOKUP(A51,kurz,bezfilter_a+2,FALSE))</f>
        <v/>
      </c>
      <c r="E51" s="30">
        <f t="shared" si="7"/>
        <v>44789</v>
      </c>
      <c r="F51" s="31" t="str">
        <f>IF(VLOOKUP(E51,kurz,bezfilter_a,FALSE)="","",VLOOKUP(E51,kurz,bezfilter_a,FALSE))&amp;VLOOKUP(E51,kurz,22,FALSE)</f>
        <v/>
      </c>
      <c r="G51" s="31" t="str">
        <f>IF(VLOOKUP(E51,kurz,bezfilter_a+1,FALSE)="","",VLOOKUP(E51,kurz,bezfilter_a+1,FALSE))</f>
        <v/>
      </c>
      <c r="H51" s="31" t="str">
        <f>IF(VLOOKUP(E51,kurz,bezfilter_a+2,FALSE)="","",VLOOKUP(E51,kurz,bezfilter_a+2,FALSE))</f>
        <v/>
      </c>
      <c r="I51" s="30">
        <f t="shared" si="8"/>
        <v>44820</v>
      </c>
      <c r="J51" s="31" t="str">
        <f>IF(VLOOKUP(I51,kurz,bezfilter_a,FALSE)="","",VLOOKUP(I51,kurz,bezfilter_a,FALSE))&amp;VLOOKUP(I51,kurz,22,FALSE)</f>
        <v/>
      </c>
      <c r="K51" s="31" t="str">
        <f>IF(VLOOKUP(I51,kurz,bezfilter_a+1,FALSE)="","",VLOOKUP(I51,kurz,bezfilter_a+1,FALSE))</f>
        <v/>
      </c>
      <c r="L51" s="31" t="str">
        <f>IF(VLOOKUP(I51,kurz,bezfilter_a+2,FALSE)="","",VLOOKUP(I51,kurz,bezfilter_a+2,FALSE))</f>
        <v>GT</v>
      </c>
      <c r="M51" s="30">
        <f t="shared" si="9"/>
        <v>44850</v>
      </c>
      <c r="N51" s="31" t="str">
        <f>IF(VLOOKUP(M51,kurz,bezfilter_a,FALSE)="","",VLOOKUP(M51,kurz,bezfilter_a,FALSE))&amp;VLOOKUP(M51,kurz,22,FALSE)</f>
        <v/>
      </c>
      <c r="O51" s="31" t="str">
        <f>IF(VLOOKUP(M51,kurz,bezfilter_a+1,FALSE)="","",VLOOKUP(M51,kurz,bezfilter_a+1,FALSE))</f>
        <v/>
      </c>
      <c r="P51" s="31" t="str">
        <f>IF(VLOOKUP(M51,kurz,bezfilter_a+2,FALSE)="","",VLOOKUP(M51,kurz,bezfilter_a+2,FALSE))</f>
        <v/>
      </c>
      <c r="Q51" s="30">
        <f t="shared" si="10"/>
        <v>44881</v>
      </c>
      <c r="R51" s="31" t="str">
        <f>IF(VLOOKUP(Q51,kurz,bezfilter_a,FALSE)="","",VLOOKUP(Q51,kurz,bezfilter_a,FALSE))&amp;VLOOKUP(Q51,kurz,22,FALSE)</f>
        <v/>
      </c>
      <c r="S51" s="31" t="str">
        <f>IF(VLOOKUP(Q51,kurz,bezfilter_a+1,FALSE)="","",VLOOKUP(Q51,kurz,bezfilter_a+1,FALSE))</f>
        <v/>
      </c>
      <c r="T51" s="31" t="str">
        <f>IF(VLOOKUP(Q51,kurz,bezfilter_a+2,FALSE)="","",VLOOKUP(Q51,kurz,bezfilter_a+2,FALSE))</f>
        <v/>
      </c>
      <c r="U51" s="30">
        <f t="shared" si="11"/>
        <v>44911</v>
      </c>
      <c r="V51" s="31" t="str">
        <f>IF(VLOOKUP(U51,kurz,bezfilter_a,FALSE)="","",VLOOKUP(U51,kurz,bezfilter_a,FALSE))&amp;VLOOKUP(U51,kurz,22,FALSE)</f>
        <v/>
      </c>
      <c r="W51" s="31" t="str">
        <f>IF(VLOOKUP(U51,kurz,bezfilter_a+1,FALSE)="","",VLOOKUP(U51,kurz,bezfilter_a+1,FALSE))</f>
        <v/>
      </c>
      <c r="X51" s="31" t="str">
        <f>IF(VLOOKUP(U51,kurz,bezfilter_a+2,FALSE)="","",VLOOKUP(U51,kurz,bezfilter_a+2,FALSE))</f>
        <v/>
      </c>
    </row>
    <row r="52" spans="1:24" ht="11.25" customHeight="1" x14ac:dyDescent="0.25">
      <c r="A52" s="30">
        <f t="shared" si="6"/>
        <v>44759</v>
      </c>
      <c r="B52" s="31" t="str">
        <f>IF(VLOOKUP(A52,kurz,bezfilter_a,FALSE)="","",VLOOKUP(A52,kurz,bezfilter_a,FALSE))&amp;VLOOKUP(A52,kurz,22,FALSE)</f>
        <v/>
      </c>
      <c r="C52" s="31" t="str">
        <f>IF(VLOOKUP(A52,kurz,bezfilter_a+1,FALSE)="","",VLOOKUP(A52,kurz,bezfilter_a+1,FALSE))</f>
        <v/>
      </c>
      <c r="D52" s="31" t="str">
        <f>IF(VLOOKUP(A52,kurz,bezfilter_a+2,FALSE)="","",VLOOKUP(A52,kurz,bezfilter_a+2,FALSE))</f>
        <v/>
      </c>
      <c r="E52" s="30">
        <f t="shared" si="7"/>
        <v>44790</v>
      </c>
      <c r="F52" s="31" t="str">
        <f>IF(VLOOKUP(E52,kurz,bezfilter_a,FALSE)="","",VLOOKUP(E52,kurz,bezfilter_a,FALSE))&amp;VLOOKUP(E52,kurz,22,FALSE)</f>
        <v/>
      </c>
      <c r="G52" s="31" t="str">
        <f>IF(VLOOKUP(E52,kurz,bezfilter_a+1,FALSE)="","",VLOOKUP(E52,kurz,bezfilter_a+1,FALSE))</f>
        <v/>
      </c>
      <c r="H52" s="31" t="str">
        <f>IF(VLOOKUP(E52,kurz,bezfilter_a+2,FALSE)="","",VLOOKUP(E52,kurz,bezfilter_a+2,FALSE))</f>
        <v/>
      </c>
      <c r="I52" s="30">
        <f t="shared" si="8"/>
        <v>44821</v>
      </c>
      <c r="J52" s="31" t="str">
        <f>IF(VLOOKUP(I52,kurz,bezfilter_a,FALSE)="","",VLOOKUP(I52,kurz,bezfilter_a,FALSE))&amp;VLOOKUP(I52,kurz,22,FALSE)</f>
        <v/>
      </c>
      <c r="K52" s="31" t="str">
        <f>IF(VLOOKUP(I52,kurz,bezfilter_a+1,FALSE)="","",VLOOKUP(I52,kurz,bezfilter_a+1,FALSE))</f>
        <v/>
      </c>
      <c r="L52" s="31" t="str">
        <f>IF(VLOOKUP(I52,kurz,bezfilter_a+2,FALSE)="","",VLOOKUP(I52,kurz,bezfilter_a+2,FALSE))</f>
        <v/>
      </c>
      <c r="M52" s="30">
        <f t="shared" si="9"/>
        <v>44851</v>
      </c>
      <c r="N52" s="31" t="str">
        <f>IF(VLOOKUP(M52,kurz,bezfilter_a,FALSE)="","",VLOOKUP(M52,kurz,bezfilter_a,FALSE))&amp;VLOOKUP(M52,kurz,22,FALSE)</f>
        <v/>
      </c>
      <c r="O52" s="31" t="str">
        <f>IF(VLOOKUP(M52,kurz,bezfilter_a+1,FALSE)="","",VLOOKUP(M52,kurz,bezfilter_a+1,FALSE))</f>
        <v/>
      </c>
      <c r="P52" s="31" t="str">
        <f>IF(VLOOKUP(M52,kurz,bezfilter_a+2,FALSE)="","",VLOOKUP(M52,kurz,bezfilter_a+2,FALSE))</f>
        <v>B1_B</v>
      </c>
      <c r="Q52" s="30">
        <f t="shared" si="10"/>
        <v>44882</v>
      </c>
      <c r="R52" s="31" t="str">
        <f>IF(VLOOKUP(Q52,kurz,bezfilter_a,FALSE)="","",VLOOKUP(Q52,kurz,bezfilter_a,FALSE))&amp;VLOOKUP(Q52,kurz,22,FALSE)</f>
        <v>B1_P</v>
      </c>
      <c r="S52" s="31" t="str">
        <f>IF(VLOOKUP(Q52,kurz,bezfilter_a+1,FALSE)="","",VLOOKUP(Q52,kurz,bezfilter_a+1,FALSE))</f>
        <v/>
      </c>
      <c r="T52" s="31" t="str">
        <f>IF(VLOOKUP(Q52,kurz,bezfilter_a+2,FALSE)="","",VLOOKUP(Q52,kurz,bezfilter_a+2,FALSE))</f>
        <v/>
      </c>
      <c r="U52" s="30">
        <f t="shared" si="11"/>
        <v>44912</v>
      </c>
      <c r="V52" s="31" t="str">
        <f>IF(VLOOKUP(U52,kurz,bezfilter_a,FALSE)="","",VLOOKUP(U52,kurz,bezfilter_a,FALSE))&amp;VLOOKUP(U52,kurz,22,FALSE)</f>
        <v/>
      </c>
      <c r="W52" s="31" t="str">
        <f>IF(VLOOKUP(U52,kurz,bezfilter_a+1,FALSE)="","",VLOOKUP(U52,kurz,bezfilter_a+1,FALSE))</f>
        <v/>
      </c>
      <c r="X52" s="31" t="str">
        <f>IF(VLOOKUP(U52,kurz,bezfilter_a+2,FALSE)="","",VLOOKUP(U52,kurz,bezfilter_a+2,FALSE))</f>
        <v/>
      </c>
    </row>
    <row r="53" spans="1:24" ht="11.25" customHeight="1" x14ac:dyDescent="0.25">
      <c r="A53" s="30">
        <f t="shared" si="6"/>
        <v>44760</v>
      </c>
      <c r="B53" s="31" t="str">
        <f>IF(VLOOKUP(A53,kurz,bezfilter_a,FALSE)="","",VLOOKUP(A53,kurz,bezfilter_a,FALSE))&amp;VLOOKUP(A53,kurz,22,FALSE)</f>
        <v/>
      </c>
      <c r="C53" s="31" t="str">
        <f>IF(VLOOKUP(A53,kurz,bezfilter_a+1,FALSE)="","",VLOOKUP(A53,kurz,bezfilter_a+1,FALSE))</f>
        <v/>
      </c>
      <c r="D53" s="31" t="str">
        <f>IF(VLOOKUP(A53,kurz,bezfilter_a+2,FALSE)="","",VLOOKUP(A53,kurz,bezfilter_a+2,FALSE))</f>
        <v>B1_B</v>
      </c>
      <c r="E53" s="30">
        <f t="shared" si="7"/>
        <v>44791</v>
      </c>
      <c r="F53" s="31" t="str">
        <f>IF(VLOOKUP(E53,kurz,bezfilter_a,FALSE)="","",VLOOKUP(E53,kurz,bezfilter_a,FALSE))&amp;VLOOKUP(E53,kurz,22,FALSE)</f>
        <v/>
      </c>
      <c r="G53" s="31" t="str">
        <f>IF(VLOOKUP(E53,kurz,bezfilter_a+1,FALSE)="","",VLOOKUP(E53,kurz,bezfilter_a+1,FALSE))</f>
        <v/>
      </c>
      <c r="H53" s="31" t="str">
        <f>IF(VLOOKUP(E53,kurz,bezfilter_a+2,FALSE)="","",VLOOKUP(E53,kurz,bezfilter_a+2,FALSE))</f>
        <v/>
      </c>
      <c r="I53" s="30">
        <f t="shared" si="8"/>
        <v>44822</v>
      </c>
      <c r="J53" s="31" t="str">
        <f>IF(VLOOKUP(I53,kurz,bezfilter_a,FALSE)="","",VLOOKUP(I53,kurz,bezfilter_a,FALSE))&amp;VLOOKUP(I53,kurz,22,FALSE)</f>
        <v/>
      </c>
      <c r="K53" s="31" t="str">
        <f>IF(VLOOKUP(I53,kurz,bezfilter_a+1,FALSE)="","",VLOOKUP(I53,kurz,bezfilter_a+1,FALSE))</f>
        <v/>
      </c>
      <c r="L53" s="31" t="str">
        <f>IF(VLOOKUP(I53,kurz,bezfilter_a+2,FALSE)="","",VLOOKUP(I53,kurz,bezfilter_a+2,FALSE))</f>
        <v/>
      </c>
      <c r="M53" s="30">
        <f t="shared" si="9"/>
        <v>44852</v>
      </c>
      <c r="N53" s="31" t="str">
        <f>IF(VLOOKUP(M53,kurz,bezfilter_a,FALSE)="","",VLOOKUP(M53,kurz,bezfilter_a,FALSE))&amp;VLOOKUP(M53,kurz,22,FALSE)</f>
        <v>B1_R</v>
      </c>
      <c r="O53" s="31" t="str">
        <f>IF(VLOOKUP(M53,kurz,bezfilter_a+1,FALSE)="","",VLOOKUP(M53,kurz,bezfilter_a+1,FALSE))</f>
        <v/>
      </c>
      <c r="P53" s="31" t="str">
        <f>IF(VLOOKUP(M53,kurz,bezfilter_a+2,FALSE)="","",VLOOKUP(M53,kurz,bezfilter_a+2,FALSE))</f>
        <v/>
      </c>
      <c r="Q53" s="30">
        <f t="shared" si="10"/>
        <v>44883</v>
      </c>
      <c r="R53" s="31" t="str">
        <f>IF(VLOOKUP(Q53,kurz,bezfilter_a,FALSE)="","",VLOOKUP(Q53,kurz,bezfilter_a,FALSE))&amp;VLOOKUP(Q53,kurz,22,FALSE)</f>
        <v/>
      </c>
      <c r="S53" s="31" t="str">
        <f>IF(VLOOKUP(Q53,kurz,bezfilter_a+1,FALSE)="","",VLOOKUP(Q53,kurz,bezfilter_a+1,FALSE))</f>
        <v/>
      </c>
      <c r="T53" s="31" t="str">
        <f>IF(VLOOKUP(Q53,kurz,bezfilter_a+2,FALSE)="","",VLOOKUP(Q53,kurz,bezfilter_a+2,FALSE))</f>
        <v/>
      </c>
      <c r="U53" s="30">
        <f t="shared" si="11"/>
        <v>44913</v>
      </c>
      <c r="V53" s="31" t="str">
        <f>IF(VLOOKUP(U53,kurz,bezfilter_a,FALSE)="","",VLOOKUP(U53,kurz,bezfilter_a,FALSE))&amp;VLOOKUP(U53,kurz,22,FALSE)</f>
        <v/>
      </c>
      <c r="W53" s="31" t="str">
        <f>IF(VLOOKUP(U53,kurz,bezfilter_a+1,FALSE)="","",VLOOKUP(U53,kurz,bezfilter_a+1,FALSE))</f>
        <v/>
      </c>
      <c r="X53" s="31" t="str">
        <f>IF(VLOOKUP(U53,kurz,bezfilter_a+2,FALSE)="","",VLOOKUP(U53,kurz,bezfilter_a+2,FALSE))</f>
        <v/>
      </c>
    </row>
    <row r="54" spans="1:24" ht="11.25" customHeight="1" x14ac:dyDescent="0.25">
      <c r="A54" s="30">
        <f t="shared" si="6"/>
        <v>44761</v>
      </c>
      <c r="B54" s="31" t="str">
        <f>IF(VLOOKUP(A54,kurz,bezfilter_a,FALSE)="","",VLOOKUP(A54,kurz,bezfilter_a,FALSE))&amp;VLOOKUP(A54,kurz,22,FALSE)</f>
        <v/>
      </c>
      <c r="C54" s="31" t="str">
        <f>IF(VLOOKUP(A54,kurz,bezfilter_a+1,FALSE)="","",VLOOKUP(A54,kurz,bezfilter_a+1,FALSE))</f>
        <v/>
      </c>
      <c r="D54" s="31" t="str">
        <f>IF(VLOOKUP(A54,kurz,bezfilter_a+2,FALSE)="","",VLOOKUP(A54,kurz,bezfilter_a+2,FALSE))</f>
        <v/>
      </c>
      <c r="E54" s="30">
        <f t="shared" si="7"/>
        <v>44792</v>
      </c>
      <c r="F54" s="31" t="str">
        <f>IF(VLOOKUP(E54,kurz,bezfilter_a,FALSE)="","",VLOOKUP(E54,kurz,bezfilter_a,FALSE))&amp;VLOOKUP(E54,kurz,22,FALSE)</f>
        <v/>
      </c>
      <c r="G54" s="31" t="str">
        <f>IF(VLOOKUP(E54,kurz,bezfilter_a+1,FALSE)="","",VLOOKUP(E54,kurz,bezfilter_a+1,FALSE))</f>
        <v/>
      </c>
      <c r="H54" s="31" t="str">
        <f>IF(VLOOKUP(E54,kurz,bezfilter_a+2,FALSE)="","",VLOOKUP(E54,kurz,bezfilter_a+2,FALSE))</f>
        <v>GT</v>
      </c>
      <c r="I54" s="30">
        <f t="shared" si="8"/>
        <v>44823</v>
      </c>
      <c r="J54" s="31" t="str">
        <f>IF(VLOOKUP(I54,kurz,bezfilter_a,FALSE)="","",VLOOKUP(I54,kurz,bezfilter_a,FALSE))&amp;VLOOKUP(I54,kurz,22,FALSE)</f>
        <v/>
      </c>
      <c r="K54" s="31" t="str">
        <f>IF(VLOOKUP(I54,kurz,bezfilter_a+1,FALSE)="","",VLOOKUP(I54,kurz,bezfilter_a+1,FALSE))</f>
        <v/>
      </c>
      <c r="L54" s="31" t="str">
        <f>IF(VLOOKUP(I54,kurz,bezfilter_a+2,FALSE)="","",VLOOKUP(I54,kurz,bezfilter_a+2,FALSE))</f>
        <v>B1_B</v>
      </c>
      <c r="M54" s="30">
        <f t="shared" si="9"/>
        <v>44853</v>
      </c>
      <c r="N54" s="31" t="str">
        <f>IF(VLOOKUP(M54,kurz,bezfilter_a,FALSE)="","",VLOOKUP(M54,kurz,bezfilter_a,FALSE))&amp;VLOOKUP(M54,kurz,22,FALSE)</f>
        <v/>
      </c>
      <c r="O54" s="31" t="str">
        <f>IF(VLOOKUP(M54,kurz,bezfilter_a+1,FALSE)="","",VLOOKUP(M54,kurz,bezfilter_a+1,FALSE))</f>
        <v/>
      </c>
      <c r="P54" s="31" t="str">
        <f>IF(VLOOKUP(M54,kurz,bezfilter_a+2,FALSE)="","",VLOOKUP(M54,kurz,bezfilter_a+2,FALSE))</f>
        <v/>
      </c>
      <c r="Q54" s="30">
        <f t="shared" si="10"/>
        <v>44884</v>
      </c>
      <c r="R54" s="31" t="str">
        <f>IF(VLOOKUP(Q54,kurz,bezfilter_a,FALSE)="","",VLOOKUP(Q54,kurz,bezfilter_a,FALSE))&amp;VLOOKUP(Q54,kurz,22,FALSE)</f>
        <v/>
      </c>
      <c r="S54" s="31" t="str">
        <f>IF(VLOOKUP(Q54,kurz,bezfilter_a+1,FALSE)="","",VLOOKUP(Q54,kurz,bezfilter_a+1,FALSE))</f>
        <v/>
      </c>
      <c r="T54" s="31" t="str">
        <f>IF(VLOOKUP(Q54,kurz,bezfilter_a+2,FALSE)="","",VLOOKUP(Q54,kurz,bezfilter_a+2,FALSE))</f>
        <v/>
      </c>
      <c r="U54" s="30">
        <f t="shared" si="11"/>
        <v>44914</v>
      </c>
      <c r="V54" s="31" t="str">
        <f>IF(VLOOKUP(U54,kurz,bezfilter_a,FALSE)="","",VLOOKUP(U54,kurz,bezfilter_a,FALSE))&amp;VLOOKUP(U54,kurz,22,FALSE)</f>
        <v/>
      </c>
      <c r="W54" s="31" t="str">
        <f>IF(VLOOKUP(U54,kurz,bezfilter_a+1,FALSE)="","",VLOOKUP(U54,kurz,bezfilter_a+1,FALSE))</f>
        <v/>
      </c>
      <c r="X54" s="31" t="str">
        <f>IF(VLOOKUP(U54,kurz,bezfilter_a+2,FALSE)="","",VLOOKUP(U54,kurz,bezfilter_a+2,FALSE))</f>
        <v/>
      </c>
    </row>
    <row r="55" spans="1:24" ht="11.25" customHeight="1" x14ac:dyDescent="0.25">
      <c r="A55" s="30">
        <f t="shared" si="6"/>
        <v>44762</v>
      </c>
      <c r="B55" s="31" t="str">
        <f>IF(VLOOKUP(A55,kurz,bezfilter_a,FALSE)="","",VLOOKUP(A55,kurz,bezfilter_a,FALSE))&amp;VLOOKUP(A55,kurz,22,FALSE)</f>
        <v/>
      </c>
      <c r="C55" s="31" t="str">
        <f>IF(VLOOKUP(A55,kurz,bezfilter_a+1,FALSE)="","",VLOOKUP(A55,kurz,bezfilter_a+1,FALSE))</f>
        <v/>
      </c>
      <c r="D55" s="31" t="str">
        <f>IF(VLOOKUP(A55,kurz,bezfilter_a+2,FALSE)="","",VLOOKUP(A55,kurz,bezfilter_a+2,FALSE))</f>
        <v/>
      </c>
      <c r="E55" s="30">
        <f t="shared" si="7"/>
        <v>44793</v>
      </c>
      <c r="F55" s="31" t="str">
        <f>IF(VLOOKUP(E55,kurz,bezfilter_a,FALSE)="","",VLOOKUP(E55,kurz,bezfilter_a,FALSE))&amp;VLOOKUP(E55,kurz,22,FALSE)</f>
        <v/>
      </c>
      <c r="G55" s="31" t="str">
        <f>IF(VLOOKUP(E55,kurz,bezfilter_a+1,FALSE)="","",VLOOKUP(E55,kurz,bezfilter_a+1,FALSE))</f>
        <v/>
      </c>
      <c r="H55" s="31" t="str">
        <f>IF(VLOOKUP(E55,kurz,bezfilter_a+2,FALSE)="","",VLOOKUP(E55,kurz,bezfilter_a+2,FALSE))</f>
        <v/>
      </c>
      <c r="I55" s="30">
        <f t="shared" si="8"/>
        <v>44824</v>
      </c>
      <c r="J55" s="31" t="str">
        <f>IF(VLOOKUP(I55,kurz,bezfilter_a,FALSE)="","",VLOOKUP(I55,kurz,bezfilter_a,FALSE))&amp;VLOOKUP(I55,kurz,22,FALSE)</f>
        <v>B1_R</v>
      </c>
      <c r="K55" s="31" t="str">
        <f>IF(VLOOKUP(I55,kurz,bezfilter_a+1,FALSE)="","",VLOOKUP(I55,kurz,bezfilter_a+1,FALSE))</f>
        <v/>
      </c>
      <c r="L55" s="31" t="str">
        <f>IF(VLOOKUP(I55,kurz,bezfilter_a+2,FALSE)="","",VLOOKUP(I55,kurz,bezfilter_a+2,FALSE))</f>
        <v/>
      </c>
      <c r="M55" s="30">
        <f t="shared" si="9"/>
        <v>44854</v>
      </c>
      <c r="N55" s="31" t="str">
        <f>IF(VLOOKUP(M55,kurz,bezfilter_a,FALSE)="","",VLOOKUP(M55,kurz,bezfilter_a,FALSE))&amp;VLOOKUP(M55,kurz,22,FALSE)</f>
        <v>B1_P</v>
      </c>
      <c r="O55" s="31" t="str">
        <f>IF(VLOOKUP(M55,kurz,bezfilter_a+1,FALSE)="","",VLOOKUP(M55,kurz,bezfilter_a+1,FALSE))</f>
        <v/>
      </c>
      <c r="P55" s="31" t="str">
        <f>IF(VLOOKUP(M55,kurz,bezfilter_a+2,FALSE)="","",VLOOKUP(M55,kurz,bezfilter_a+2,FALSE))</f>
        <v/>
      </c>
      <c r="Q55" s="30">
        <f t="shared" si="10"/>
        <v>44885</v>
      </c>
      <c r="R55" s="31" t="str">
        <f>IF(VLOOKUP(Q55,kurz,bezfilter_a,FALSE)="","",VLOOKUP(Q55,kurz,bezfilter_a,FALSE))&amp;VLOOKUP(Q55,kurz,22,FALSE)</f>
        <v/>
      </c>
      <c r="S55" s="31" t="str">
        <f>IF(VLOOKUP(Q55,kurz,bezfilter_a+1,FALSE)="","",VLOOKUP(Q55,kurz,bezfilter_a+1,FALSE))</f>
        <v/>
      </c>
      <c r="T55" s="31" t="str">
        <f>IF(VLOOKUP(Q55,kurz,bezfilter_a+2,FALSE)="","",VLOOKUP(Q55,kurz,bezfilter_a+2,FALSE))</f>
        <v/>
      </c>
      <c r="U55" s="30">
        <f t="shared" si="11"/>
        <v>44915</v>
      </c>
      <c r="V55" s="31" t="str">
        <f>IF(VLOOKUP(U55,kurz,bezfilter_a,FALSE)="","",VLOOKUP(U55,kurz,bezfilter_a,FALSE))&amp;VLOOKUP(U55,kurz,22,FALSE)</f>
        <v/>
      </c>
      <c r="W55" s="31" t="str">
        <f>IF(VLOOKUP(U55,kurz,bezfilter_a+1,FALSE)="","",VLOOKUP(U55,kurz,bezfilter_a+1,FALSE))</f>
        <v/>
      </c>
      <c r="X55" s="31" t="str">
        <f>IF(VLOOKUP(U55,kurz,bezfilter_a+2,FALSE)="","",VLOOKUP(U55,kurz,bezfilter_a+2,FALSE))</f>
        <v/>
      </c>
    </row>
    <row r="56" spans="1:24" ht="11.25" customHeight="1" x14ac:dyDescent="0.25">
      <c r="A56" s="30">
        <f t="shared" si="6"/>
        <v>44763</v>
      </c>
      <c r="B56" s="31" t="str">
        <f>IF(VLOOKUP(A56,kurz,bezfilter_a,FALSE)="","",VLOOKUP(A56,kurz,bezfilter_a,FALSE))&amp;VLOOKUP(A56,kurz,22,FALSE)</f>
        <v/>
      </c>
      <c r="C56" s="31" t="str">
        <f>IF(VLOOKUP(A56,kurz,bezfilter_a+1,FALSE)="","",VLOOKUP(A56,kurz,bezfilter_a+1,FALSE))</f>
        <v/>
      </c>
      <c r="D56" s="31" t="str">
        <f>IF(VLOOKUP(A56,kurz,bezfilter_a+2,FALSE)="","",VLOOKUP(A56,kurz,bezfilter_a+2,FALSE))</f>
        <v/>
      </c>
      <c r="E56" s="30">
        <f t="shared" si="7"/>
        <v>44794</v>
      </c>
      <c r="F56" s="31" t="str">
        <f>IF(VLOOKUP(E56,kurz,bezfilter_a,FALSE)="","",VLOOKUP(E56,kurz,bezfilter_a,FALSE))&amp;VLOOKUP(E56,kurz,22,FALSE)</f>
        <v/>
      </c>
      <c r="G56" s="31" t="str">
        <f>IF(VLOOKUP(E56,kurz,bezfilter_a+1,FALSE)="","",VLOOKUP(E56,kurz,bezfilter_a+1,FALSE))</f>
        <v/>
      </c>
      <c r="H56" s="31" t="str">
        <f>IF(VLOOKUP(E56,kurz,bezfilter_a+2,FALSE)="","",VLOOKUP(E56,kurz,bezfilter_a+2,FALSE))</f>
        <v/>
      </c>
      <c r="I56" s="30">
        <f t="shared" si="8"/>
        <v>44825</v>
      </c>
      <c r="J56" s="31" t="str">
        <f>IF(VLOOKUP(I56,kurz,bezfilter_a,FALSE)="","",VLOOKUP(I56,kurz,bezfilter_a,FALSE))&amp;VLOOKUP(I56,kurz,22,FALSE)</f>
        <v/>
      </c>
      <c r="K56" s="31" t="str">
        <f>IF(VLOOKUP(I56,kurz,bezfilter_a+1,FALSE)="","",VLOOKUP(I56,kurz,bezfilter_a+1,FALSE))</f>
        <v/>
      </c>
      <c r="L56" s="31" t="str">
        <f>IF(VLOOKUP(I56,kurz,bezfilter_a+2,FALSE)="","",VLOOKUP(I56,kurz,bezfilter_a+2,FALSE))</f>
        <v/>
      </c>
      <c r="M56" s="30">
        <f t="shared" si="9"/>
        <v>44855</v>
      </c>
      <c r="N56" s="31" t="str">
        <f>IF(VLOOKUP(M56,kurz,bezfilter_a,FALSE)="","",VLOOKUP(M56,kurz,bezfilter_a,FALSE))&amp;VLOOKUP(M56,kurz,22,FALSE)</f>
        <v/>
      </c>
      <c r="O56" s="31" t="str">
        <f>IF(VLOOKUP(M56,kurz,bezfilter_a+1,FALSE)="","",VLOOKUP(M56,kurz,bezfilter_a+1,FALSE))</f>
        <v/>
      </c>
      <c r="P56" s="31" t="str">
        <f>IF(VLOOKUP(M56,kurz,bezfilter_a+2,FALSE)="","",VLOOKUP(M56,kurz,bezfilter_a+2,FALSE))</f>
        <v/>
      </c>
      <c r="Q56" s="30">
        <f t="shared" si="10"/>
        <v>44886</v>
      </c>
      <c r="R56" s="31" t="str">
        <f>IF(VLOOKUP(Q56,kurz,bezfilter_a,FALSE)="","",VLOOKUP(Q56,kurz,bezfilter_a,FALSE))&amp;VLOOKUP(Q56,kurz,22,FALSE)</f>
        <v/>
      </c>
      <c r="S56" s="31" t="str">
        <f>IF(VLOOKUP(Q56,kurz,bezfilter_a+1,FALSE)="","",VLOOKUP(Q56,kurz,bezfilter_a+1,FALSE))</f>
        <v/>
      </c>
      <c r="T56" s="31" t="str">
        <f>IF(VLOOKUP(Q56,kurz,bezfilter_a+2,FALSE)="","",VLOOKUP(Q56,kurz,bezfilter_a+2,FALSE))</f>
        <v>B1_B</v>
      </c>
      <c r="U56" s="30">
        <f t="shared" si="11"/>
        <v>44916</v>
      </c>
      <c r="V56" s="31" t="str">
        <f>IF(VLOOKUP(U56,kurz,bezfilter_a,FALSE)="","",VLOOKUP(U56,kurz,bezfilter_a,FALSE))&amp;VLOOKUP(U56,kurz,22,FALSE)</f>
        <v/>
      </c>
      <c r="W56" s="31" t="str">
        <f>IF(VLOOKUP(U56,kurz,bezfilter_a+1,FALSE)="","",VLOOKUP(U56,kurz,bezfilter_a+1,FALSE))</f>
        <v/>
      </c>
      <c r="X56" s="31" t="str">
        <f>IF(VLOOKUP(U56,kurz,bezfilter_a+2,FALSE)="","",VLOOKUP(U56,kurz,bezfilter_a+2,FALSE))</f>
        <v/>
      </c>
    </row>
    <row r="57" spans="1:24" ht="11.25" customHeight="1" x14ac:dyDescent="0.25">
      <c r="A57" s="30">
        <f t="shared" si="6"/>
        <v>44764</v>
      </c>
      <c r="B57" s="31" t="str">
        <f>IF(VLOOKUP(A57,kurz,bezfilter_a,FALSE)="","",VLOOKUP(A57,kurz,bezfilter_a,FALSE))&amp;VLOOKUP(A57,kurz,22,FALSE)</f>
        <v/>
      </c>
      <c r="C57" s="31" t="str">
        <f>IF(VLOOKUP(A57,kurz,bezfilter_a+1,FALSE)="","",VLOOKUP(A57,kurz,bezfilter_a+1,FALSE))</f>
        <v/>
      </c>
      <c r="D57" s="31" t="str">
        <f>IF(VLOOKUP(A57,kurz,bezfilter_a+2,FALSE)="","",VLOOKUP(A57,kurz,bezfilter_a+2,FALSE))</f>
        <v>GT</v>
      </c>
      <c r="E57" s="30">
        <f t="shared" si="7"/>
        <v>44795</v>
      </c>
      <c r="F57" s="31" t="str">
        <f>IF(VLOOKUP(E57,kurz,bezfilter_a,FALSE)="","",VLOOKUP(E57,kurz,bezfilter_a,FALSE))&amp;VLOOKUP(E57,kurz,22,FALSE)</f>
        <v/>
      </c>
      <c r="G57" s="31" t="str">
        <f>IF(VLOOKUP(E57,kurz,bezfilter_a+1,FALSE)="","",VLOOKUP(E57,kurz,bezfilter_a+1,FALSE))</f>
        <v/>
      </c>
      <c r="H57" s="31" t="str">
        <f>IF(VLOOKUP(E57,kurz,bezfilter_a+2,FALSE)="","",VLOOKUP(E57,kurz,bezfilter_a+2,FALSE))</f>
        <v>B1_B</v>
      </c>
      <c r="I57" s="30">
        <f t="shared" si="8"/>
        <v>44826</v>
      </c>
      <c r="J57" s="31" t="str">
        <f>IF(VLOOKUP(I57,kurz,bezfilter_a,FALSE)="","",VLOOKUP(I57,kurz,bezfilter_a,FALSE))&amp;VLOOKUP(I57,kurz,22,FALSE)</f>
        <v/>
      </c>
      <c r="K57" s="31" t="str">
        <f>IF(VLOOKUP(I57,kurz,bezfilter_a+1,FALSE)="","",VLOOKUP(I57,kurz,bezfilter_a+1,FALSE))</f>
        <v/>
      </c>
      <c r="L57" s="31" t="str">
        <f>IF(VLOOKUP(I57,kurz,bezfilter_a+2,FALSE)="","",VLOOKUP(I57,kurz,bezfilter_a+2,FALSE))</f>
        <v/>
      </c>
      <c r="M57" s="30">
        <f t="shared" si="9"/>
        <v>44856</v>
      </c>
      <c r="N57" s="31" t="str">
        <f>IF(VLOOKUP(M57,kurz,bezfilter_a,FALSE)="","",VLOOKUP(M57,kurz,bezfilter_a,FALSE))&amp;VLOOKUP(M57,kurz,22,FALSE)</f>
        <v/>
      </c>
      <c r="O57" s="31" t="str">
        <f>IF(VLOOKUP(M57,kurz,bezfilter_a+1,FALSE)="","",VLOOKUP(M57,kurz,bezfilter_a+1,FALSE))</f>
        <v/>
      </c>
      <c r="P57" s="31" t="str">
        <f>IF(VLOOKUP(M57,kurz,bezfilter_a+2,FALSE)="","",VLOOKUP(M57,kurz,bezfilter_a+2,FALSE))</f>
        <v/>
      </c>
      <c r="Q57" s="30">
        <f t="shared" si="10"/>
        <v>44887</v>
      </c>
      <c r="R57" s="31" t="str">
        <f>IF(VLOOKUP(Q57,kurz,bezfilter_a,FALSE)="","",VLOOKUP(Q57,kurz,bezfilter_a,FALSE))&amp;VLOOKUP(Q57,kurz,22,FALSE)</f>
        <v/>
      </c>
      <c r="S57" s="31" t="str">
        <f>IF(VLOOKUP(Q57,kurz,bezfilter_a+1,FALSE)="","",VLOOKUP(Q57,kurz,bezfilter_a+1,FALSE))</f>
        <v/>
      </c>
      <c r="T57" s="31" t="str">
        <f>IF(VLOOKUP(Q57,kurz,bezfilter_a+2,FALSE)="","",VLOOKUP(Q57,kurz,bezfilter_a+2,FALSE))</f>
        <v/>
      </c>
      <c r="U57" s="30">
        <f t="shared" si="11"/>
        <v>44917</v>
      </c>
      <c r="V57" s="31" t="str">
        <f>IF(VLOOKUP(U57,kurz,bezfilter_a,FALSE)="","",VLOOKUP(U57,kurz,bezfilter_a,FALSE))&amp;VLOOKUP(U57,kurz,22,FALSE)</f>
        <v/>
      </c>
      <c r="W57" s="31" t="str">
        <f>IF(VLOOKUP(U57,kurz,bezfilter_a+1,FALSE)="","",VLOOKUP(U57,kurz,bezfilter_a+1,FALSE))</f>
        <v/>
      </c>
      <c r="X57" s="31" t="str">
        <f>IF(VLOOKUP(U57,kurz,bezfilter_a+2,FALSE)="","",VLOOKUP(U57,kurz,bezfilter_a+2,FALSE))</f>
        <v/>
      </c>
    </row>
    <row r="58" spans="1:24" ht="11.25" customHeight="1" x14ac:dyDescent="0.25">
      <c r="A58" s="30">
        <f t="shared" si="6"/>
        <v>44765</v>
      </c>
      <c r="B58" s="31" t="str">
        <f>IF(VLOOKUP(A58,kurz,bezfilter_a,FALSE)="","",VLOOKUP(A58,kurz,bezfilter_a,FALSE))&amp;VLOOKUP(A58,kurz,22,FALSE)</f>
        <v/>
      </c>
      <c r="C58" s="31" t="str">
        <f>IF(VLOOKUP(A58,kurz,bezfilter_a+1,FALSE)="","",VLOOKUP(A58,kurz,bezfilter_a+1,FALSE))</f>
        <v/>
      </c>
      <c r="D58" s="31" t="str">
        <f>IF(VLOOKUP(A58,kurz,bezfilter_a+2,FALSE)="","",VLOOKUP(A58,kurz,bezfilter_a+2,FALSE))</f>
        <v/>
      </c>
      <c r="E58" s="30">
        <f t="shared" si="7"/>
        <v>44796</v>
      </c>
      <c r="F58" s="31" t="str">
        <f>IF(VLOOKUP(E58,kurz,bezfilter_a,FALSE)="","",VLOOKUP(E58,kurz,bezfilter_a,FALSE))&amp;VLOOKUP(E58,kurz,22,FALSE)</f>
        <v>B1_R</v>
      </c>
      <c r="G58" s="31" t="str">
        <f>IF(VLOOKUP(E58,kurz,bezfilter_a+1,FALSE)="","",VLOOKUP(E58,kurz,bezfilter_a+1,FALSE))</f>
        <v/>
      </c>
      <c r="H58" s="31" t="str">
        <f>IF(VLOOKUP(E58,kurz,bezfilter_a+2,FALSE)="","",VLOOKUP(E58,kurz,bezfilter_a+2,FALSE))</f>
        <v/>
      </c>
      <c r="I58" s="30">
        <f t="shared" si="8"/>
        <v>44827</v>
      </c>
      <c r="J58" s="31" t="str">
        <f>IF(VLOOKUP(I58,kurz,bezfilter_a,FALSE)="","",VLOOKUP(I58,kurz,bezfilter_a,FALSE))&amp;VLOOKUP(I58,kurz,22,FALSE)</f>
        <v/>
      </c>
      <c r="K58" s="31" t="str">
        <f>IF(VLOOKUP(I58,kurz,bezfilter_a+1,FALSE)="","",VLOOKUP(I58,kurz,bezfilter_a+1,FALSE))</f>
        <v/>
      </c>
      <c r="L58" s="31" t="str">
        <f>IF(VLOOKUP(I58,kurz,bezfilter_a+2,FALSE)="","",VLOOKUP(I58,kurz,bezfilter_a+2,FALSE))</f>
        <v/>
      </c>
      <c r="M58" s="30">
        <f t="shared" si="9"/>
        <v>44857</v>
      </c>
      <c r="N58" s="31" t="str">
        <f>IF(VLOOKUP(M58,kurz,bezfilter_a,FALSE)="","",VLOOKUP(M58,kurz,bezfilter_a,FALSE))&amp;VLOOKUP(M58,kurz,22,FALSE)</f>
        <v/>
      </c>
      <c r="O58" s="31" t="str">
        <f>IF(VLOOKUP(M58,kurz,bezfilter_a+1,FALSE)="","",VLOOKUP(M58,kurz,bezfilter_a+1,FALSE))</f>
        <v/>
      </c>
      <c r="P58" s="31" t="str">
        <f>IF(VLOOKUP(M58,kurz,bezfilter_a+2,FALSE)="","",VLOOKUP(M58,kurz,bezfilter_a+2,FALSE))</f>
        <v/>
      </c>
      <c r="Q58" s="30">
        <f t="shared" si="10"/>
        <v>44888</v>
      </c>
      <c r="R58" s="31" t="str">
        <f>IF(VLOOKUP(Q58,kurz,bezfilter_a,FALSE)="","",VLOOKUP(Q58,kurz,bezfilter_a,FALSE))&amp;VLOOKUP(Q58,kurz,22,FALSE)</f>
        <v/>
      </c>
      <c r="S58" s="31" t="str">
        <f>IF(VLOOKUP(Q58,kurz,bezfilter_a+1,FALSE)="","",VLOOKUP(Q58,kurz,bezfilter_a+1,FALSE))</f>
        <v/>
      </c>
      <c r="T58" s="31" t="str">
        <f>IF(VLOOKUP(Q58,kurz,bezfilter_a+2,FALSE)="","",VLOOKUP(Q58,kurz,bezfilter_a+2,FALSE))</f>
        <v/>
      </c>
      <c r="U58" s="30">
        <f t="shared" si="11"/>
        <v>44918</v>
      </c>
      <c r="V58" s="31" t="str">
        <f>IF(VLOOKUP(U58,kurz,bezfilter_a,FALSE)="","",VLOOKUP(U58,kurz,bezfilter_a,FALSE))&amp;VLOOKUP(U58,kurz,22,FALSE)</f>
        <v/>
      </c>
      <c r="W58" s="31" t="str">
        <f>IF(VLOOKUP(U58,kurz,bezfilter_a+1,FALSE)="","",VLOOKUP(U58,kurz,bezfilter_a+1,FALSE))</f>
        <v/>
      </c>
      <c r="X58" s="31" t="str">
        <f>IF(VLOOKUP(U58,kurz,bezfilter_a+2,FALSE)="","",VLOOKUP(U58,kurz,bezfilter_a+2,FALSE))</f>
        <v/>
      </c>
    </row>
    <row r="59" spans="1:24" ht="11.25" customHeight="1" x14ac:dyDescent="0.25">
      <c r="A59" s="30">
        <f t="shared" si="6"/>
        <v>44766</v>
      </c>
      <c r="B59" s="31" t="str">
        <f>IF(VLOOKUP(A59,kurz,bezfilter_a,FALSE)="","",VLOOKUP(A59,kurz,bezfilter_a,FALSE))&amp;VLOOKUP(A59,kurz,22,FALSE)</f>
        <v/>
      </c>
      <c r="C59" s="31" t="str">
        <f>IF(VLOOKUP(A59,kurz,bezfilter_a+1,FALSE)="","",VLOOKUP(A59,kurz,bezfilter_a+1,FALSE))</f>
        <v/>
      </c>
      <c r="D59" s="31" t="str">
        <f>IF(VLOOKUP(A59,kurz,bezfilter_a+2,FALSE)="","",VLOOKUP(A59,kurz,bezfilter_a+2,FALSE))</f>
        <v/>
      </c>
      <c r="E59" s="30">
        <f t="shared" si="7"/>
        <v>44797</v>
      </c>
      <c r="F59" s="31" t="str">
        <f>IF(VLOOKUP(E59,kurz,bezfilter_a,FALSE)="","",VLOOKUP(E59,kurz,bezfilter_a,FALSE))&amp;VLOOKUP(E59,kurz,22,FALSE)</f>
        <v/>
      </c>
      <c r="G59" s="31" t="str">
        <f>IF(VLOOKUP(E59,kurz,bezfilter_a+1,FALSE)="","",VLOOKUP(E59,kurz,bezfilter_a+1,FALSE))</f>
        <v/>
      </c>
      <c r="H59" s="31" t="str">
        <f>IF(VLOOKUP(E59,kurz,bezfilter_a+2,FALSE)="","",VLOOKUP(E59,kurz,bezfilter_a+2,FALSE))</f>
        <v/>
      </c>
      <c r="I59" s="30">
        <f t="shared" si="8"/>
        <v>44828</v>
      </c>
      <c r="J59" s="31" t="str">
        <f>IF(VLOOKUP(I59,kurz,bezfilter_a,FALSE)="","",VLOOKUP(I59,kurz,bezfilter_a,FALSE))&amp;VLOOKUP(I59,kurz,22,FALSE)</f>
        <v/>
      </c>
      <c r="K59" s="31" t="str">
        <f>IF(VLOOKUP(I59,kurz,bezfilter_a+1,FALSE)="","",VLOOKUP(I59,kurz,bezfilter_a+1,FALSE))</f>
        <v/>
      </c>
      <c r="L59" s="31" t="str">
        <f>IF(VLOOKUP(I59,kurz,bezfilter_a+2,FALSE)="","",VLOOKUP(I59,kurz,bezfilter_a+2,FALSE))</f>
        <v/>
      </c>
      <c r="M59" s="30">
        <f t="shared" si="9"/>
        <v>44858</v>
      </c>
      <c r="N59" s="31" t="str">
        <f>IF(VLOOKUP(M59,kurz,bezfilter_a,FALSE)="","",VLOOKUP(M59,kurz,bezfilter_a,FALSE))&amp;VLOOKUP(M59,kurz,22,FALSE)</f>
        <v/>
      </c>
      <c r="O59" s="31" t="str">
        <f>IF(VLOOKUP(M59,kurz,bezfilter_a+1,FALSE)="","",VLOOKUP(M59,kurz,bezfilter_a+1,FALSE))</f>
        <v/>
      </c>
      <c r="P59" s="31" t="str">
        <f>IF(VLOOKUP(M59,kurz,bezfilter_a+2,FALSE)="","",VLOOKUP(M59,kurz,bezfilter_a+2,FALSE))</f>
        <v>B1_B</v>
      </c>
      <c r="Q59" s="30">
        <f t="shared" si="10"/>
        <v>44889</v>
      </c>
      <c r="R59" s="31" t="str">
        <f>IF(VLOOKUP(Q59,kurz,bezfilter_a,FALSE)="","",VLOOKUP(Q59,kurz,bezfilter_a,FALSE))&amp;VLOOKUP(Q59,kurz,22,FALSE)</f>
        <v/>
      </c>
      <c r="S59" s="31" t="str">
        <f>IF(VLOOKUP(Q59,kurz,bezfilter_a+1,FALSE)="","",VLOOKUP(Q59,kurz,bezfilter_a+1,FALSE))</f>
        <v/>
      </c>
      <c r="T59" s="31" t="str">
        <f>IF(VLOOKUP(Q59,kurz,bezfilter_a+2,FALSE)="","",VLOOKUP(Q59,kurz,bezfilter_a+2,FALSE))</f>
        <v/>
      </c>
      <c r="U59" s="30">
        <f t="shared" si="11"/>
        <v>44919</v>
      </c>
      <c r="V59" s="31" t="str">
        <f>IF(VLOOKUP(U59,kurz,bezfilter_a,FALSE)="","",VLOOKUP(U59,kurz,bezfilter_a,FALSE))&amp;VLOOKUP(U59,kurz,22,FALSE)</f>
        <v/>
      </c>
      <c r="W59" s="31" t="str">
        <f>IF(VLOOKUP(U59,kurz,bezfilter_a+1,FALSE)="","",VLOOKUP(U59,kurz,bezfilter_a+1,FALSE))</f>
        <v/>
      </c>
      <c r="X59" s="31" t="str">
        <f>IF(VLOOKUP(U59,kurz,bezfilter_a+2,FALSE)="","",VLOOKUP(U59,kurz,bezfilter_a+2,FALSE))</f>
        <v/>
      </c>
    </row>
    <row r="60" spans="1:24" ht="11.25" customHeight="1" x14ac:dyDescent="0.25">
      <c r="A60" s="30">
        <f t="shared" si="6"/>
        <v>44767</v>
      </c>
      <c r="B60" s="31" t="str">
        <f>IF(VLOOKUP(A60,kurz,bezfilter_a,FALSE)="","",VLOOKUP(A60,kurz,bezfilter_a,FALSE))&amp;VLOOKUP(A60,kurz,22,FALSE)</f>
        <v/>
      </c>
      <c r="C60" s="31" t="str">
        <f>IF(VLOOKUP(A60,kurz,bezfilter_a+1,FALSE)="","",VLOOKUP(A60,kurz,bezfilter_a+1,FALSE))</f>
        <v/>
      </c>
      <c r="D60" s="31" t="str">
        <f>IF(VLOOKUP(A60,kurz,bezfilter_a+2,FALSE)="","",VLOOKUP(A60,kurz,bezfilter_a+2,FALSE))</f>
        <v>B1_B</v>
      </c>
      <c r="E60" s="30">
        <f t="shared" si="7"/>
        <v>44798</v>
      </c>
      <c r="F60" s="31" t="str">
        <f>IF(VLOOKUP(E60,kurz,bezfilter_a,FALSE)="","",VLOOKUP(E60,kurz,bezfilter_a,FALSE))&amp;VLOOKUP(E60,kurz,22,FALSE)</f>
        <v>B1_P</v>
      </c>
      <c r="G60" s="31" t="str">
        <f>IF(VLOOKUP(E60,kurz,bezfilter_a+1,FALSE)="","",VLOOKUP(E60,kurz,bezfilter_a+1,FALSE))</f>
        <v/>
      </c>
      <c r="H60" s="31" t="str">
        <f>IF(VLOOKUP(E60,kurz,bezfilter_a+2,FALSE)="","",VLOOKUP(E60,kurz,bezfilter_a+2,FALSE))</f>
        <v/>
      </c>
      <c r="I60" s="30">
        <f t="shared" si="8"/>
        <v>44829</v>
      </c>
      <c r="J60" s="31" t="str">
        <f>IF(VLOOKUP(I60,kurz,bezfilter_a,FALSE)="","",VLOOKUP(I60,kurz,bezfilter_a,FALSE))&amp;VLOOKUP(I60,kurz,22,FALSE)</f>
        <v/>
      </c>
      <c r="K60" s="31" t="str">
        <f>IF(VLOOKUP(I60,kurz,bezfilter_a+1,FALSE)="","",VLOOKUP(I60,kurz,bezfilter_a+1,FALSE))</f>
        <v/>
      </c>
      <c r="L60" s="31" t="str">
        <f>IF(VLOOKUP(I60,kurz,bezfilter_a+2,FALSE)="","",VLOOKUP(I60,kurz,bezfilter_a+2,FALSE))</f>
        <v/>
      </c>
      <c r="M60" s="30">
        <f t="shared" si="9"/>
        <v>44859</v>
      </c>
      <c r="N60" s="31" t="str">
        <f>IF(VLOOKUP(M60,kurz,bezfilter_a,FALSE)="","",VLOOKUP(M60,kurz,bezfilter_a,FALSE))&amp;VLOOKUP(M60,kurz,22,FALSE)</f>
        <v/>
      </c>
      <c r="O60" s="31" t="str">
        <f>IF(VLOOKUP(M60,kurz,bezfilter_a+1,FALSE)="","",VLOOKUP(M60,kurz,bezfilter_a+1,FALSE))</f>
        <v/>
      </c>
      <c r="P60" s="31" t="str">
        <f>IF(VLOOKUP(M60,kurz,bezfilter_a+2,FALSE)="","",VLOOKUP(M60,kurz,bezfilter_a+2,FALSE))</f>
        <v/>
      </c>
      <c r="Q60" s="30">
        <f t="shared" si="10"/>
        <v>44890</v>
      </c>
      <c r="R60" s="31" t="str">
        <f>IF(VLOOKUP(Q60,kurz,bezfilter_a,FALSE)="","",VLOOKUP(Q60,kurz,bezfilter_a,FALSE))&amp;VLOOKUP(Q60,kurz,22,FALSE)</f>
        <v/>
      </c>
      <c r="S60" s="31" t="str">
        <f>IF(VLOOKUP(Q60,kurz,bezfilter_a+1,FALSE)="","",VLOOKUP(Q60,kurz,bezfilter_a+1,FALSE))</f>
        <v/>
      </c>
      <c r="T60" s="31" t="str">
        <f>IF(VLOOKUP(Q60,kurz,bezfilter_a+2,FALSE)="","",VLOOKUP(Q60,kurz,bezfilter_a+2,FALSE))</f>
        <v>GT</v>
      </c>
      <c r="U60" s="30">
        <f t="shared" si="11"/>
        <v>44920</v>
      </c>
      <c r="V60" s="31" t="str">
        <f>IF(VLOOKUP(U60,kurz,bezfilter_a,FALSE)="","",VLOOKUP(U60,kurz,bezfilter_a,FALSE))&amp;VLOOKUP(U60,kurz,22,FALSE)</f>
        <v>1.Weihnachtsfeiertag</v>
      </c>
      <c r="W60" s="31" t="str">
        <f>IF(VLOOKUP(U60,kurz,bezfilter_a+1,FALSE)="","",VLOOKUP(U60,kurz,bezfilter_a+1,FALSE))</f>
        <v/>
      </c>
      <c r="X60" s="31" t="str">
        <f>IF(VLOOKUP(U60,kurz,bezfilter_a+2,FALSE)="","",VLOOKUP(U60,kurz,bezfilter_a+2,FALSE))</f>
        <v/>
      </c>
    </row>
    <row r="61" spans="1:24" ht="11.25" customHeight="1" x14ac:dyDescent="0.25">
      <c r="A61" s="30">
        <f t="shared" si="6"/>
        <v>44768</v>
      </c>
      <c r="B61" s="31" t="str">
        <f>IF(VLOOKUP(A61,kurz,bezfilter_a,FALSE)="","",VLOOKUP(A61,kurz,bezfilter_a,FALSE))&amp;VLOOKUP(A61,kurz,22,FALSE)</f>
        <v>B1_R4w</v>
      </c>
      <c r="C61" s="31" t="str">
        <f>IF(VLOOKUP(A61,kurz,bezfilter_a+1,FALSE)="","",VLOOKUP(A61,kurz,bezfilter_a+1,FALSE))</f>
        <v/>
      </c>
      <c r="D61" s="31" t="str">
        <f>IF(VLOOKUP(A61,kurz,bezfilter_a+2,FALSE)="","",VLOOKUP(A61,kurz,bezfilter_a+2,FALSE))</f>
        <v/>
      </c>
      <c r="E61" s="30">
        <f t="shared" si="7"/>
        <v>44799</v>
      </c>
      <c r="F61" s="31" t="str">
        <f>IF(VLOOKUP(E61,kurz,bezfilter_a,FALSE)="","",VLOOKUP(E61,kurz,bezfilter_a,FALSE))&amp;VLOOKUP(E61,kurz,22,FALSE)</f>
        <v/>
      </c>
      <c r="G61" s="31" t="str">
        <f>IF(VLOOKUP(E61,kurz,bezfilter_a+1,FALSE)="","",VLOOKUP(E61,kurz,bezfilter_a+1,FALSE))</f>
        <v/>
      </c>
      <c r="H61" s="31" t="str">
        <f>IF(VLOOKUP(E61,kurz,bezfilter_a+2,FALSE)="","",VLOOKUP(E61,kurz,bezfilter_a+2,FALSE))</f>
        <v/>
      </c>
      <c r="I61" s="30">
        <f t="shared" si="8"/>
        <v>44830</v>
      </c>
      <c r="J61" s="31" t="str">
        <f>IF(VLOOKUP(I61,kurz,bezfilter_a,FALSE)="","",VLOOKUP(I61,kurz,bezfilter_a,FALSE))&amp;VLOOKUP(I61,kurz,22,FALSE)</f>
        <v/>
      </c>
      <c r="K61" s="31" t="str">
        <f>IF(VLOOKUP(I61,kurz,bezfilter_a+1,FALSE)="","",VLOOKUP(I61,kurz,bezfilter_a+1,FALSE))</f>
        <v/>
      </c>
      <c r="L61" s="31" t="str">
        <f>IF(VLOOKUP(I61,kurz,bezfilter_a+2,FALSE)="","",VLOOKUP(I61,kurz,bezfilter_a+2,FALSE))</f>
        <v>B1_B</v>
      </c>
      <c r="M61" s="30">
        <f t="shared" si="9"/>
        <v>44860</v>
      </c>
      <c r="N61" s="31" t="str">
        <f>IF(VLOOKUP(M61,kurz,bezfilter_a,FALSE)="","",VLOOKUP(M61,kurz,bezfilter_a,FALSE))&amp;VLOOKUP(M61,kurz,22,FALSE)</f>
        <v/>
      </c>
      <c r="O61" s="31" t="str">
        <f>IF(VLOOKUP(M61,kurz,bezfilter_a+1,FALSE)="","",VLOOKUP(M61,kurz,bezfilter_a+1,FALSE))</f>
        <v/>
      </c>
      <c r="P61" s="31" t="str">
        <f>IF(VLOOKUP(M61,kurz,bezfilter_a+2,FALSE)="","",VLOOKUP(M61,kurz,bezfilter_a+2,FALSE))</f>
        <v/>
      </c>
      <c r="Q61" s="30">
        <f t="shared" si="10"/>
        <v>44891</v>
      </c>
      <c r="R61" s="31" t="str">
        <f>IF(VLOOKUP(Q61,kurz,bezfilter_a,FALSE)="","",VLOOKUP(Q61,kurz,bezfilter_a,FALSE))&amp;VLOOKUP(Q61,kurz,22,FALSE)</f>
        <v/>
      </c>
      <c r="S61" s="31" t="str">
        <f>IF(VLOOKUP(Q61,kurz,bezfilter_a+1,FALSE)="","",VLOOKUP(Q61,kurz,bezfilter_a+1,FALSE))</f>
        <v/>
      </c>
      <c r="T61" s="31" t="str">
        <f>IF(VLOOKUP(Q61,kurz,bezfilter_a+2,FALSE)="","",VLOOKUP(Q61,kurz,bezfilter_a+2,FALSE))</f>
        <v/>
      </c>
      <c r="U61" s="30">
        <f t="shared" si="11"/>
        <v>44921</v>
      </c>
      <c r="V61" s="31" t="str">
        <f>IF(VLOOKUP(U61,kurz,bezfilter_a,FALSE)="","",VLOOKUP(U61,kurz,bezfilter_a,FALSE))&amp;VLOOKUP(U61,kurz,22,FALSE)</f>
        <v>2.Weihnachtsfeiertag</v>
      </c>
      <c r="W61" s="31" t="str">
        <f>IF(VLOOKUP(U61,kurz,bezfilter_a+1,FALSE)="","",VLOOKUP(U61,kurz,bezfilter_a+1,FALSE))</f>
        <v/>
      </c>
      <c r="X61" s="31" t="str">
        <f>IF(VLOOKUP(U61,kurz,bezfilter_a+2,FALSE)="","",VLOOKUP(U61,kurz,bezfilter_a+2,FALSE))</f>
        <v/>
      </c>
    </row>
    <row r="62" spans="1:24" ht="11.25" customHeight="1" x14ac:dyDescent="0.25">
      <c r="A62" s="30">
        <f t="shared" si="6"/>
        <v>44769</v>
      </c>
      <c r="B62" s="31" t="str">
        <f>IF(VLOOKUP(A62,kurz,bezfilter_a,FALSE)="","",VLOOKUP(A62,kurz,bezfilter_a,FALSE))&amp;VLOOKUP(A62,kurz,22,FALSE)</f>
        <v/>
      </c>
      <c r="C62" s="31" t="str">
        <f>IF(VLOOKUP(A62,kurz,bezfilter_a+1,FALSE)="","",VLOOKUP(A62,kurz,bezfilter_a+1,FALSE))</f>
        <v/>
      </c>
      <c r="D62" s="31" t="str">
        <f>IF(VLOOKUP(A62,kurz,bezfilter_a+2,FALSE)="","",VLOOKUP(A62,kurz,bezfilter_a+2,FALSE))</f>
        <v/>
      </c>
      <c r="E62" s="30">
        <f t="shared" si="7"/>
        <v>44800</v>
      </c>
      <c r="F62" s="31" t="str">
        <f>IF(VLOOKUP(E62,kurz,bezfilter_a,FALSE)="","",VLOOKUP(E62,kurz,bezfilter_a,FALSE))&amp;VLOOKUP(E62,kurz,22,FALSE)</f>
        <v/>
      </c>
      <c r="G62" s="31" t="str">
        <f>IF(VLOOKUP(E62,kurz,bezfilter_a+1,FALSE)="","",VLOOKUP(E62,kurz,bezfilter_a+1,FALSE))</f>
        <v/>
      </c>
      <c r="H62" s="31" t="str">
        <f>IF(VLOOKUP(E62,kurz,bezfilter_a+2,FALSE)="","",VLOOKUP(E62,kurz,bezfilter_a+2,FALSE))</f>
        <v/>
      </c>
      <c r="I62" s="30">
        <f t="shared" si="8"/>
        <v>44831</v>
      </c>
      <c r="J62" s="31" t="str">
        <f>IF(VLOOKUP(I62,kurz,bezfilter_a,FALSE)="","",VLOOKUP(I62,kurz,bezfilter_a,FALSE))&amp;VLOOKUP(I62,kurz,22,FALSE)</f>
        <v/>
      </c>
      <c r="K62" s="31" t="str">
        <f>IF(VLOOKUP(I62,kurz,bezfilter_a+1,FALSE)="","",VLOOKUP(I62,kurz,bezfilter_a+1,FALSE))</f>
        <v/>
      </c>
      <c r="L62" s="31" t="str">
        <f>IF(VLOOKUP(I62,kurz,bezfilter_a+2,FALSE)="","",VLOOKUP(I62,kurz,bezfilter_a+2,FALSE))</f>
        <v/>
      </c>
      <c r="M62" s="30">
        <f t="shared" si="9"/>
        <v>44861</v>
      </c>
      <c r="N62" s="31" t="str">
        <f>IF(VLOOKUP(M62,kurz,bezfilter_a,FALSE)="","",VLOOKUP(M62,kurz,bezfilter_a,FALSE))&amp;VLOOKUP(M62,kurz,22,FALSE)</f>
        <v/>
      </c>
      <c r="O62" s="31" t="str">
        <f>IF(VLOOKUP(M62,kurz,bezfilter_a+1,FALSE)="","",VLOOKUP(M62,kurz,bezfilter_a+1,FALSE))</f>
        <v/>
      </c>
      <c r="P62" s="31" t="str">
        <f>IF(VLOOKUP(M62,kurz,bezfilter_a+2,FALSE)="","",VLOOKUP(M62,kurz,bezfilter_a+2,FALSE))</f>
        <v/>
      </c>
      <c r="Q62" s="30">
        <f t="shared" si="10"/>
        <v>44892</v>
      </c>
      <c r="R62" s="31" t="str">
        <f>IF(VLOOKUP(Q62,kurz,bezfilter_a,FALSE)="","",VLOOKUP(Q62,kurz,bezfilter_a,FALSE))&amp;VLOOKUP(Q62,kurz,22,FALSE)</f>
        <v/>
      </c>
      <c r="S62" s="31" t="str">
        <f>IF(VLOOKUP(Q62,kurz,bezfilter_a+1,FALSE)="","",VLOOKUP(Q62,kurz,bezfilter_a+1,FALSE))</f>
        <v/>
      </c>
      <c r="T62" s="31" t="str">
        <f>IF(VLOOKUP(Q62,kurz,bezfilter_a+2,FALSE)="","",VLOOKUP(Q62,kurz,bezfilter_a+2,FALSE))</f>
        <v/>
      </c>
      <c r="U62" s="30">
        <f t="shared" si="11"/>
        <v>44922</v>
      </c>
      <c r="V62" s="31" t="str">
        <f>IF(VLOOKUP(U62,kurz,bezfilter_a,FALSE)="","",VLOOKUP(U62,kurz,bezfilter_a,FALSE))&amp;VLOOKUP(U62,kurz,22,FALSE)</f>
        <v/>
      </c>
      <c r="W62" s="31" t="str">
        <f>IF(VLOOKUP(U62,kurz,bezfilter_a+1,FALSE)="","",VLOOKUP(U62,kurz,bezfilter_a+1,FALSE))</f>
        <v/>
      </c>
      <c r="X62" s="31" t="str">
        <f>IF(VLOOKUP(U62,kurz,bezfilter_a+2,FALSE)="","",VLOOKUP(U62,kurz,bezfilter_a+2,FALSE))</f>
        <v>B1_B</v>
      </c>
    </row>
    <row r="63" spans="1:24" ht="11.25" customHeight="1" x14ac:dyDescent="0.25">
      <c r="A63" s="30">
        <f t="shared" si="6"/>
        <v>44770</v>
      </c>
      <c r="B63" s="31" t="str">
        <f>IF(VLOOKUP(A63,kurz,bezfilter_a,FALSE)="","",VLOOKUP(A63,kurz,bezfilter_a,FALSE))&amp;VLOOKUP(A63,kurz,22,FALSE)</f>
        <v>B1_P</v>
      </c>
      <c r="C63" s="31" t="str">
        <f>IF(VLOOKUP(A63,kurz,bezfilter_a+1,FALSE)="","",VLOOKUP(A63,kurz,bezfilter_a+1,FALSE))</f>
        <v/>
      </c>
      <c r="D63" s="31" t="str">
        <f>IF(VLOOKUP(A63,kurz,bezfilter_a+2,FALSE)="","",VLOOKUP(A63,kurz,bezfilter_a+2,FALSE))</f>
        <v/>
      </c>
      <c r="E63" s="30">
        <f t="shared" si="7"/>
        <v>44801</v>
      </c>
      <c r="F63" s="31" t="str">
        <f>IF(VLOOKUP(E63,kurz,bezfilter_a,FALSE)="","",VLOOKUP(E63,kurz,bezfilter_a,FALSE))&amp;VLOOKUP(E63,kurz,22,FALSE)</f>
        <v/>
      </c>
      <c r="G63" s="31" t="str">
        <f>IF(VLOOKUP(E63,kurz,bezfilter_a+1,FALSE)="","",VLOOKUP(E63,kurz,bezfilter_a+1,FALSE))</f>
        <v/>
      </c>
      <c r="H63" s="31" t="str">
        <f>IF(VLOOKUP(E63,kurz,bezfilter_a+2,FALSE)="","",VLOOKUP(E63,kurz,bezfilter_a+2,FALSE))</f>
        <v/>
      </c>
      <c r="I63" s="30">
        <f t="shared" si="8"/>
        <v>44832</v>
      </c>
      <c r="J63" s="31" t="str">
        <f>IF(VLOOKUP(I63,kurz,bezfilter_a,FALSE)="","",VLOOKUP(I63,kurz,bezfilter_a,FALSE))&amp;VLOOKUP(I63,kurz,22,FALSE)</f>
        <v/>
      </c>
      <c r="K63" s="31" t="str">
        <f>IF(VLOOKUP(I63,kurz,bezfilter_a+1,FALSE)="","",VLOOKUP(I63,kurz,bezfilter_a+1,FALSE))</f>
        <v/>
      </c>
      <c r="L63" s="31" t="str">
        <f>IF(VLOOKUP(I63,kurz,bezfilter_a+2,FALSE)="","",VLOOKUP(I63,kurz,bezfilter_a+2,FALSE))</f>
        <v/>
      </c>
      <c r="M63" s="30">
        <f t="shared" si="9"/>
        <v>44862</v>
      </c>
      <c r="N63" s="31" t="str">
        <f>IF(VLOOKUP(M63,kurz,bezfilter_a,FALSE)="","",VLOOKUP(M63,kurz,bezfilter_a,FALSE))&amp;VLOOKUP(M63,kurz,22,FALSE)</f>
        <v/>
      </c>
      <c r="O63" s="31" t="str">
        <f>IF(VLOOKUP(M63,kurz,bezfilter_a+1,FALSE)="","",VLOOKUP(M63,kurz,bezfilter_a+1,FALSE))</f>
        <v/>
      </c>
      <c r="P63" s="31" t="str">
        <f>IF(VLOOKUP(M63,kurz,bezfilter_a+2,FALSE)="","",VLOOKUP(M63,kurz,bezfilter_a+2,FALSE))</f>
        <v>GT</v>
      </c>
      <c r="Q63" s="30">
        <f t="shared" si="10"/>
        <v>44893</v>
      </c>
      <c r="R63" s="31" t="str">
        <f>IF(VLOOKUP(Q63,kurz,bezfilter_a,FALSE)="","",VLOOKUP(Q63,kurz,bezfilter_a,FALSE))&amp;VLOOKUP(Q63,kurz,22,FALSE)</f>
        <v/>
      </c>
      <c r="S63" s="31" t="str">
        <f>IF(VLOOKUP(Q63,kurz,bezfilter_a+1,FALSE)="","",VLOOKUP(Q63,kurz,bezfilter_a+1,FALSE))</f>
        <v/>
      </c>
      <c r="T63" s="31" t="str">
        <f>IF(VLOOKUP(Q63,kurz,bezfilter_a+2,FALSE)="","",VLOOKUP(Q63,kurz,bezfilter_a+2,FALSE))</f>
        <v>B1_B</v>
      </c>
      <c r="U63" s="30">
        <f t="shared" si="11"/>
        <v>44923</v>
      </c>
      <c r="V63" s="31" t="str">
        <f>IF(VLOOKUP(U63,kurz,bezfilter_a,FALSE)="","",VLOOKUP(U63,kurz,bezfilter_a,FALSE))&amp;VLOOKUP(U63,kurz,22,FALSE)</f>
        <v>B1_R4w</v>
      </c>
      <c r="W63" s="31" t="str">
        <f>IF(VLOOKUP(U63,kurz,bezfilter_a+1,FALSE)="","",VLOOKUP(U63,kurz,bezfilter_a+1,FALSE))</f>
        <v/>
      </c>
      <c r="X63" s="31" t="str">
        <f>IF(VLOOKUP(U63,kurz,bezfilter_a+2,FALSE)="","",VLOOKUP(U63,kurz,bezfilter_a+2,FALSE))</f>
        <v/>
      </c>
    </row>
    <row r="64" spans="1:24" ht="11.25" customHeight="1" x14ac:dyDescent="0.25">
      <c r="A64" s="30">
        <f t="shared" si="6"/>
        <v>44771</v>
      </c>
      <c r="B64" s="31" t="str">
        <f>IF(VLOOKUP(A64,kurz,bezfilter_a,FALSE)="","",VLOOKUP(A64,kurz,bezfilter_a,FALSE))&amp;VLOOKUP(A64,kurz,22,FALSE)</f>
        <v/>
      </c>
      <c r="C64" s="31" t="str">
        <f>IF(VLOOKUP(A64,kurz,bezfilter_a+1,FALSE)="","",VLOOKUP(A64,kurz,bezfilter_a+1,FALSE))</f>
        <v/>
      </c>
      <c r="D64" s="31" t="str">
        <f>IF(VLOOKUP(A64,kurz,bezfilter_a+2,FALSE)="","",VLOOKUP(A64,kurz,bezfilter_a+2,FALSE))</f>
        <v/>
      </c>
      <c r="E64" s="30">
        <f t="shared" si="7"/>
        <v>44802</v>
      </c>
      <c r="F64" s="31" t="str">
        <f>IF(VLOOKUP(E64,kurz,bezfilter_a,FALSE)="","",VLOOKUP(E64,kurz,bezfilter_a,FALSE))&amp;VLOOKUP(E64,kurz,22,FALSE)</f>
        <v/>
      </c>
      <c r="G64" s="31" t="str">
        <f>IF(VLOOKUP(E64,kurz,bezfilter_a+1,FALSE)="","",VLOOKUP(E64,kurz,bezfilter_a+1,FALSE))</f>
        <v/>
      </c>
      <c r="H64" s="31" t="str">
        <f>IF(VLOOKUP(E64,kurz,bezfilter_a+2,FALSE)="","",VLOOKUP(E64,kurz,bezfilter_a+2,FALSE))</f>
        <v>B1_B</v>
      </c>
      <c r="I64" s="30">
        <f t="shared" si="8"/>
        <v>44833</v>
      </c>
      <c r="J64" s="31" t="str">
        <f>IF(VLOOKUP(I64,kurz,bezfilter_a,FALSE)="","",VLOOKUP(I64,kurz,bezfilter_a,FALSE))&amp;VLOOKUP(I64,kurz,22,FALSE)</f>
        <v/>
      </c>
      <c r="K64" s="31" t="str">
        <f>IF(VLOOKUP(I64,kurz,bezfilter_a+1,FALSE)="","",VLOOKUP(I64,kurz,bezfilter_a+1,FALSE))</f>
        <v/>
      </c>
      <c r="L64" s="31" t="str">
        <f>IF(VLOOKUP(I64,kurz,bezfilter_a+2,FALSE)="","",VLOOKUP(I64,kurz,bezfilter_a+2,FALSE))</f>
        <v/>
      </c>
      <c r="M64" s="30">
        <f t="shared" si="9"/>
        <v>44863</v>
      </c>
      <c r="N64" s="31" t="str">
        <f>IF(VLOOKUP(M64,kurz,bezfilter_a,FALSE)="","",VLOOKUP(M64,kurz,bezfilter_a,FALSE))&amp;VLOOKUP(M64,kurz,22,FALSE)</f>
        <v/>
      </c>
      <c r="O64" s="31" t="str">
        <f>IF(VLOOKUP(M64,kurz,bezfilter_a+1,FALSE)="","",VLOOKUP(M64,kurz,bezfilter_a+1,FALSE))</f>
        <v/>
      </c>
      <c r="P64" s="31" t="str">
        <f>IF(VLOOKUP(M64,kurz,bezfilter_a+2,FALSE)="","",VLOOKUP(M64,kurz,bezfilter_a+2,FALSE))</f>
        <v/>
      </c>
      <c r="Q64" s="30">
        <f t="shared" si="10"/>
        <v>44894</v>
      </c>
      <c r="R64" s="31" t="str">
        <f>IF(VLOOKUP(Q64,kurz,bezfilter_a,FALSE)="","",VLOOKUP(Q64,kurz,bezfilter_a,FALSE))&amp;VLOOKUP(Q64,kurz,22,FALSE)</f>
        <v>B1_R4w</v>
      </c>
      <c r="S64" s="31" t="str">
        <f>IF(VLOOKUP(Q64,kurz,bezfilter_a+1,FALSE)="","",VLOOKUP(Q64,kurz,bezfilter_a+1,FALSE))</f>
        <v/>
      </c>
      <c r="T64" s="31" t="str">
        <f>IF(VLOOKUP(Q64,kurz,bezfilter_a+2,FALSE)="","",VLOOKUP(Q64,kurz,bezfilter_a+2,FALSE))</f>
        <v/>
      </c>
      <c r="U64" s="30">
        <f t="shared" si="11"/>
        <v>44924</v>
      </c>
      <c r="V64" s="31" t="str">
        <f>IF(VLOOKUP(U64,kurz,bezfilter_a,FALSE)="","",VLOOKUP(U64,kurz,bezfilter_a,FALSE))&amp;VLOOKUP(U64,kurz,22,FALSE)</f>
        <v/>
      </c>
      <c r="W64" s="31" t="str">
        <f>IF(VLOOKUP(U64,kurz,bezfilter_a+1,FALSE)="","",VLOOKUP(U64,kurz,bezfilter_a+1,FALSE))</f>
        <v/>
      </c>
      <c r="X64" s="31" t="str">
        <f>IF(VLOOKUP(U64,kurz,bezfilter_a+2,FALSE)="","",VLOOKUP(U64,kurz,bezfilter_a+2,FALSE))</f>
        <v/>
      </c>
    </row>
    <row r="65" spans="1:28" ht="11.25" customHeight="1" x14ac:dyDescent="0.25">
      <c r="A65" s="30">
        <f t="shared" si="6"/>
        <v>44772</v>
      </c>
      <c r="B65" s="31" t="str">
        <f>IF(VLOOKUP(A65,kurz,bezfilter_a,FALSE)="","",VLOOKUP(A65,kurz,bezfilter_a,FALSE))&amp;VLOOKUP(A65,kurz,22,FALSE)</f>
        <v/>
      </c>
      <c r="C65" s="31" t="str">
        <f>IF(VLOOKUP(A65,kurz,bezfilter_a+1,FALSE)="","",VLOOKUP(A65,kurz,bezfilter_a+1,FALSE))</f>
        <v/>
      </c>
      <c r="D65" s="31" t="str">
        <f>IF(VLOOKUP(A65,kurz,bezfilter_a+2,FALSE)="","",VLOOKUP(A65,kurz,bezfilter_a+2,FALSE))</f>
        <v/>
      </c>
      <c r="E65" s="30">
        <f t="shared" si="7"/>
        <v>44803</v>
      </c>
      <c r="F65" s="31" t="str">
        <f>IF(VLOOKUP(E65,kurz,bezfilter_a,FALSE)="","",VLOOKUP(E65,kurz,bezfilter_a,FALSE))&amp;VLOOKUP(E65,kurz,22,FALSE)</f>
        <v/>
      </c>
      <c r="G65" s="31" t="str">
        <f>IF(VLOOKUP(E65,kurz,bezfilter_a+1,FALSE)="","",VLOOKUP(E65,kurz,bezfilter_a+1,FALSE))</f>
        <v/>
      </c>
      <c r="H65" s="31" t="str">
        <f>IF(VLOOKUP(E65,kurz,bezfilter_a+2,FALSE)="","",VLOOKUP(E65,kurz,bezfilter_a+2,FALSE))</f>
        <v/>
      </c>
      <c r="I65" s="30">
        <f t="shared" si="8"/>
        <v>44834</v>
      </c>
      <c r="J65" s="31" t="str">
        <f>IF(VLOOKUP(I65,kurz,bezfilter_a,FALSE)="","",VLOOKUP(I65,kurz,bezfilter_a,FALSE))&amp;VLOOKUP(I65,kurz,22,FALSE)</f>
        <v/>
      </c>
      <c r="K65" s="31" t="str">
        <f>IF(VLOOKUP(I65,kurz,bezfilter_a+1,FALSE)="","",VLOOKUP(I65,kurz,bezfilter_a+1,FALSE))</f>
        <v/>
      </c>
      <c r="L65" s="31" t="str">
        <f>IF(VLOOKUP(I65,kurz,bezfilter_a+2,FALSE)="","",VLOOKUP(I65,kurz,bezfilter_a+2,FALSE))</f>
        <v>Gt</v>
      </c>
      <c r="M65" s="30">
        <f t="shared" si="9"/>
        <v>44864</v>
      </c>
      <c r="N65" s="31" t="str">
        <f>IF(VLOOKUP(M65,kurz,bezfilter_a,FALSE)="","",VLOOKUP(M65,kurz,bezfilter_a,FALSE))&amp;VLOOKUP(M65,kurz,22,FALSE)</f>
        <v/>
      </c>
      <c r="O65" s="31" t="str">
        <f>IF(VLOOKUP(M65,kurz,bezfilter_a+1,FALSE)="","",VLOOKUP(M65,kurz,bezfilter_a+1,FALSE))</f>
        <v/>
      </c>
      <c r="P65" s="31" t="str">
        <f>IF(VLOOKUP(M65,kurz,bezfilter_a+2,FALSE)="","",VLOOKUP(M65,kurz,bezfilter_a+2,FALSE))</f>
        <v/>
      </c>
      <c r="Q65" s="30">
        <f t="shared" si="10"/>
        <v>44895</v>
      </c>
      <c r="R65" s="31" t="str">
        <f>IF(VLOOKUP(Q65,kurz,bezfilter_a,FALSE)="","",VLOOKUP(Q65,kurz,bezfilter_a,FALSE))&amp;VLOOKUP(Q65,kurz,22,FALSE)</f>
        <v/>
      </c>
      <c r="S65" s="31" t="str">
        <f>IF(VLOOKUP(Q65,kurz,bezfilter_a+1,FALSE)="","",VLOOKUP(Q65,kurz,bezfilter_a+1,FALSE))</f>
        <v/>
      </c>
      <c r="T65" s="31" t="str">
        <f>IF(VLOOKUP(Q65,kurz,bezfilter_a+2,FALSE)="","",VLOOKUP(Q65,kurz,bezfilter_a+2,FALSE))</f>
        <v/>
      </c>
      <c r="U65" s="30">
        <f t="shared" si="11"/>
        <v>44925</v>
      </c>
      <c r="V65" s="31" t="str">
        <f>IF(VLOOKUP(U65,kurz,bezfilter_a,FALSE)="","",VLOOKUP(U65,kurz,bezfilter_a,FALSE))&amp;VLOOKUP(U65,kurz,22,FALSE)</f>
        <v>B1_P</v>
      </c>
      <c r="W65" s="31" t="str">
        <f>IF(VLOOKUP(U65,kurz,bezfilter_a+1,FALSE)="","",VLOOKUP(U65,kurz,bezfilter_a+1,FALSE))</f>
        <v/>
      </c>
      <c r="X65" s="31" t="str">
        <f>IF(VLOOKUP(U65,kurz,bezfilter_a+2,FALSE)="","",VLOOKUP(U65,kurz,bezfilter_a+2,FALSE))</f>
        <v/>
      </c>
    </row>
    <row r="66" spans="1:28" ht="11.25" customHeight="1" x14ac:dyDescent="0.25">
      <c r="A66" s="30">
        <f t="shared" si="6"/>
        <v>44773</v>
      </c>
      <c r="B66" s="31" t="str">
        <f>IF(VLOOKUP(A66,kurz,bezfilter_a,FALSE)="","",VLOOKUP(A66,kurz,bezfilter_a,FALSE))&amp;VLOOKUP(A66,kurz,22,FALSE)</f>
        <v/>
      </c>
      <c r="C66" s="31" t="str">
        <f>IF(VLOOKUP(A66,kurz,bezfilter_a+1,FALSE)="","",VLOOKUP(A66,kurz,bezfilter_a+1,FALSE))</f>
        <v/>
      </c>
      <c r="D66" s="31" t="str">
        <f>IF(VLOOKUP(A66,kurz,bezfilter_a+2,FALSE)="","",VLOOKUP(A66,kurz,bezfilter_a+2,FALSE))</f>
        <v/>
      </c>
      <c r="E66" s="30">
        <f t="shared" si="7"/>
        <v>44804</v>
      </c>
      <c r="F66" s="31" t="str">
        <f>IF(VLOOKUP(E66,kurz,bezfilter_a,FALSE)="","",VLOOKUP(E66,kurz,bezfilter_a,FALSE))&amp;VLOOKUP(E66,kurz,22,FALSE)</f>
        <v/>
      </c>
      <c r="G66" s="31" t="str">
        <f>IF(VLOOKUP(E66,kurz,bezfilter_a+1,FALSE)="","",VLOOKUP(E66,kurz,bezfilter_a+1,FALSE))</f>
        <v/>
      </c>
      <c r="H66" s="31" t="str">
        <f>IF(VLOOKUP(E66,kurz,bezfilter_a+2,FALSE)="","",VLOOKUP(E66,kurz,bezfilter_a+2,FALSE))</f>
        <v/>
      </c>
      <c r="I66" s="30">
        <f t="shared" si="8"/>
        <v>44835</v>
      </c>
      <c r="J66" s="31" t="str">
        <f>IF(VLOOKUP(I66,kurz,bezfilter_a,FALSE)="","",VLOOKUP(I66,kurz,bezfilter_a,FALSE))&amp;VLOOKUP(I66,kurz,22,FALSE)</f>
        <v/>
      </c>
      <c r="K66" s="31" t="str">
        <f>IF(VLOOKUP(I66,kurz,bezfilter_a+1,FALSE)="","",VLOOKUP(I66,kurz,bezfilter_a+1,FALSE))</f>
        <v/>
      </c>
      <c r="L66" s="31" t="str">
        <f>IF(VLOOKUP(I66,kurz,bezfilter_a+2,FALSE)="","",VLOOKUP(I66,kurz,bezfilter_a+2,FALSE))</f>
        <v/>
      </c>
      <c r="M66" s="30">
        <f t="shared" si="9"/>
        <v>44865</v>
      </c>
      <c r="N66" s="31" t="str">
        <f>IF(VLOOKUP(M66,kurz,bezfilter_a,FALSE)="","",VLOOKUP(M66,kurz,bezfilter_a,FALSE))&amp;VLOOKUP(M66,kurz,22,FALSE)</f>
        <v/>
      </c>
      <c r="O66" s="31" t="str">
        <f>IF(VLOOKUP(M66,kurz,bezfilter_a+1,FALSE)="","",VLOOKUP(M66,kurz,bezfilter_a+1,FALSE))</f>
        <v/>
      </c>
      <c r="P66" s="31" t="str">
        <f>IF(VLOOKUP(M66,kurz,bezfilter_a+2,FALSE)="","",VLOOKUP(M66,kurz,bezfilter_a+2,FALSE))</f>
        <v>B1_B</v>
      </c>
      <c r="Q66" s="30">
        <f t="shared" si="10"/>
        <v>44896</v>
      </c>
      <c r="R66" s="31" t="str">
        <f>IF(VLOOKUP(Q66,kurz,bezfilter_a,FALSE)="","",VLOOKUP(Q66,kurz,bezfilter_a,FALSE))&amp;VLOOKUP(Q66,kurz,22,FALSE)</f>
        <v>B1_P</v>
      </c>
      <c r="S66" s="31" t="str">
        <f>IF(VLOOKUP(Q66,kurz,bezfilter_a+1,FALSE)="","",VLOOKUP(Q66,kurz,bezfilter_a+1,FALSE))</f>
        <v/>
      </c>
      <c r="T66" s="31" t="str">
        <f>IF(VLOOKUP(Q66,kurz,bezfilter_a+2,FALSE)="","",VLOOKUP(Q66,kurz,bezfilter_a+2,FALSE))</f>
        <v/>
      </c>
      <c r="U66" s="30">
        <f t="shared" si="11"/>
        <v>44926</v>
      </c>
      <c r="V66" s="31" t="str">
        <f>IF(VLOOKUP(U66,kurz,bezfilter_a,FALSE)="","",VLOOKUP(U66,kurz,bezfilter_a,FALSE))&amp;VLOOKUP(U66,kurz,22,FALSE)</f>
        <v/>
      </c>
      <c r="W66" s="31" t="str">
        <f>IF(VLOOKUP(U66,kurz,bezfilter_a+1,FALSE)="","",VLOOKUP(U66,kurz,bezfilter_a+1,FALSE))</f>
        <v/>
      </c>
      <c r="X66" s="31" t="str">
        <f>IF(VLOOKUP(U66,kurz,bezfilter_a+2,FALSE)="","",VLOOKUP(U66,kurz,bezfilter_a+2,FALSE))</f>
        <v/>
      </c>
    </row>
    <row r="67" spans="1:28" ht="11.25" customHeight="1" x14ac:dyDescent="0.25">
      <c r="Z67" s="32"/>
      <c r="AA67" s="32"/>
      <c r="AB67" s="32"/>
    </row>
    <row r="68" spans="1:28" ht="14.4" customHeight="1" x14ac:dyDescent="0.25">
      <c r="V68" s="32"/>
      <c r="W68" s="32"/>
    </row>
    <row r="69" spans="1:28" ht="14.4" customHeight="1" x14ac:dyDescent="0.25">
      <c r="V69" s="32"/>
      <c r="W69" s="32"/>
    </row>
    <row r="70" spans="1:28" x14ac:dyDescent="0.25">
      <c r="V70" s="32"/>
      <c r="W70" s="32"/>
    </row>
    <row r="71" spans="1:28" ht="11.25" customHeight="1" x14ac:dyDescent="0.25"/>
    <row r="72" spans="1:28" ht="11.25" customHeight="1" x14ac:dyDescent="0.25"/>
    <row r="73" spans="1:28" ht="13.2" customHeight="1" x14ac:dyDescent="0.25">
      <c r="H73" s="38"/>
      <c r="J73" s="28"/>
    </row>
    <row r="74" spans="1:28" ht="13.8" customHeight="1" x14ac:dyDescent="0.25">
      <c r="H74" s="33"/>
      <c r="J74" s="28"/>
    </row>
    <row r="75" spans="1:28" ht="16.2" customHeight="1" x14ac:dyDescent="0.25">
      <c r="H75" s="33"/>
      <c r="J75" s="28"/>
    </row>
    <row r="76" spans="1:28" ht="11.25" customHeight="1" x14ac:dyDescent="0.25">
      <c r="H76" s="33"/>
      <c r="J76" s="28"/>
    </row>
    <row r="77" spans="1:28" ht="11.25" customHeight="1" x14ac:dyDescent="0.25">
      <c r="J77" s="28"/>
    </row>
    <row r="79" spans="1:28" ht="11.25" customHeight="1" x14ac:dyDescent="0.25"/>
    <row r="80" spans="1:28" ht="11.25" customHeight="1" x14ac:dyDescent="0.25"/>
    <row r="81" ht="11.25" customHeight="1" x14ac:dyDescent="0.25"/>
    <row r="82" ht="11.25" customHeight="1" x14ac:dyDescent="0.25"/>
    <row r="83" ht="11.8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row r="172" ht="11.25" customHeight="1" x14ac:dyDescent="0.25"/>
    <row r="173" ht="11.25" customHeight="1" x14ac:dyDescent="0.25"/>
    <row r="174" ht="11.25" customHeight="1" x14ac:dyDescent="0.25"/>
    <row r="175" ht="11.25" customHeight="1" x14ac:dyDescent="0.25"/>
    <row r="176"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row r="219" ht="11.25" customHeight="1" x14ac:dyDescent="0.25"/>
    <row r="220" ht="11.25" customHeight="1" x14ac:dyDescent="0.25"/>
    <row r="221" ht="11.25" customHeight="1" x14ac:dyDescent="0.25"/>
    <row r="222" ht="11.25" customHeight="1" x14ac:dyDescent="0.25"/>
    <row r="223" ht="11.25" customHeight="1" x14ac:dyDescent="0.25"/>
    <row r="224" ht="11.25" customHeight="1" x14ac:dyDescent="0.25"/>
    <row r="225" ht="11.25" customHeight="1" x14ac:dyDescent="0.25"/>
    <row r="226" ht="11.25" customHeight="1" x14ac:dyDescent="0.25"/>
    <row r="227" ht="11.25" customHeight="1" x14ac:dyDescent="0.25"/>
    <row r="228" ht="11.25" customHeight="1" x14ac:dyDescent="0.25"/>
    <row r="229" ht="11.25" customHeight="1" x14ac:dyDescent="0.25"/>
    <row r="230" ht="11.25" customHeight="1" x14ac:dyDescent="0.25"/>
    <row r="231" ht="11.25" customHeight="1" x14ac:dyDescent="0.25"/>
    <row r="232" ht="11.25" customHeight="1" x14ac:dyDescent="0.25"/>
    <row r="233" ht="11.25" customHeight="1" x14ac:dyDescent="0.25"/>
    <row r="234" ht="11.25" customHeight="1" x14ac:dyDescent="0.25"/>
    <row r="235" ht="11.25" customHeight="1" x14ac:dyDescent="0.25"/>
    <row r="236" ht="11.25" customHeight="1" x14ac:dyDescent="0.25"/>
    <row r="237" ht="11.25" customHeight="1" x14ac:dyDescent="0.25"/>
    <row r="238" ht="11.25" customHeight="1" x14ac:dyDescent="0.25"/>
    <row r="239" ht="11.25" customHeight="1" x14ac:dyDescent="0.25"/>
    <row r="240"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6" ht="11.25" customHeight="1" x14ac:dyDescent="0.25"/>
    <row r="247" ht="11.25" customHeight="1" x14ac:dyDescent="0.25"/>
    <row r="248" ht="11.25" customHeight="1" x14ac:dyDescent="0.25"/>
    <row r="249" ht="11.25" customHeight="1" x14ac:dyDescent="0.25"/>
    <row r="250" ht="11.25" customHeight="1" x14ac:dyDescent="0.25"/>
    <row r="251" ht="11.25" customHeight="1" x14ac:dyDescent="0.25"/>
    <row r="252" ht="11.25" customHeight="1" x14ac:dyDescent="0.25"/>
    <row r="253" ht="11.25" customHeight="1" x14ac:dyDescent="0.25"/>
    <row r="254" ht="11.25" customHeight="1" x14ac:dyDescent="0.25"/>
    <row r="255" ht="11.25" customHeight="1" x14ac:dyDescent="0.25"/>
    <row r="256" ht="11.25" customHeight="1" x14ac:dyDescent="0.25"/>
    <row r="257" ht="11.25" customHeight="1" x14ac:dyDescent="0.25"/>
    <row r="258" ht="11.25" customHeight="1" x14ac:dyDescent="0.25"/>
    <row r="259" ht="11.25" customHeight="1" x14ac:dyDescent="0.25"/>
    <row r="260" ht="11.25" customHeight="1" x14ac:dyDescent="0.25"/>
    <row r="261" ht="11.25" customHeight="1" x14ac:dyDescent="0.25"/>
    <row r="262" ht="11.25" customHeight="1" x14ac:dyDescent="0.25"/>
    <row r="263" ht="11.25" customHeight="1" x14ac:dyDescent="0.25"/>
    <row r="264" ht="11.25" customHeight="1" x14ac:dyDescent="0.25"/>
    <row r="265" ht="11.25" customHeight="1" x14ac:dyDescent="0.25"/>
    <row r="266" ht="11.25" customHeight="1" x14ac:dyDescent="0.25"/>
    <row r="267" ht="11.25" customHeight="1" x14ac:dyDescent="0.25"/>
    <row r="268" ht="11.25" customHeight="1" x14ac:dyDescent="0.25"/>
    <row r="269" ht="11.25" customHeight="1" x14ac:dyDescent="0.25"/>
    <row r="270" ht="11.25" customHeight="1" x14ac:dyDescent="0.25"/>
    <row r="271" ht="11.25" customHeight="1" x14ac:dyDescent="0.25"/>
    <row r="272" ht="11.25" customHeight="1" x14ac:dyDescent="0.25"/>
    <row r="273" ht="11.25" customHeight="1" x14ac:dyDescent="0.25"/>
    <row r="274" ht="11.25" customHeight="1" x14ac:dyDescent="0.25"/>
    <row r="275" ht="11.25" customHeight="1" x14ac:dyDescent="0.25"/>
    <row r="276" ht="11.25" customHeight="1" x14ac:dyDescent="0.25"/>
    <row r="277" ht="11.25" customHeight="1" x14ac:dyDescent="0.25"/>
    <row r="278" ht="11.25" customHeight="1" x14ac:dyDescent="0.25"/>
    <row r="279" ht="11.25" customHeight="1" x14ac:dyDescent="0.25"/>
    <row r="280" ht="11.25" customHeight="1" x14ac:dyDescent="0.25"/>
    <row r="281" ht="11.25" customHeight="1" x14ac:dyDescent="0.25"/>
    <row r="282" ht="11.25" customHeight="1" x14ac:dyDescent="0.25"/>
    <row r="283" ht="11.25" customHeight="1" x14ac:dyDescent="0.25"/>
    <row r="284" ht="11.25" customHeight="1" x14ac:dyDescent="0.25"/>
    <row r="285" ht="11.25" customHeight="1" x14ac:dyDescent="0.25"/>
    <row r="286" ht="11.25" customHeight="1" x14ac:dyDescent="0.25"/>
    <row r="287" ht="11.25" customHeight="1" x14ac:dyDescent="0.25"/>
    <row r="288" ht="11.25" customHeight="1" x14ac:dyDescent="0.25"/>
    <row r="289" ht="11.25" customHeight="1" x14ac:dyDescent="0.25"/>
    <row r="290" ht="11.25" customHeight="1" x14ac:dyDescent="0.25"/>
    <row r="291" ht="11.25" customHeight="1" x14ac:dyDescent="0.25"/>
    <row r="292" ht="11.25" customHeight="1" x14ac:dyDescent="0.25"/>
    <row r="293" ht="11.25" customHeight="1" x14ac:dyDescent="0.25"/>
    <row r="294" ht="11.25" customHeight="1" x14ac:dyDescent="0.25"/>
    <row r="295" ht="11.25" customHeight="1" x14ac:dyDescent="0.25"/>
    <row r="296" ht="11.25" customHeight="1" x14ac:dyDescent="0.25"/>
    <row r="297" ht="11.25" customHeight="1" x14ac:dyDescent="0.25"/>
    <row r="298" ht="11.25" customHeight="1" x14ac:dyDescent="0.25"/>
    <row r="299" ht="11.25" customHeight="1" x14ac:dyDescent="0.25"/>
    <row r="300" ht="11.25" customHeight="1" x14ac:dyDescent="0.25"/>
    <row r="301" ht="11.25" customHeight="1" x14ac:dyDescent="0.25"/>
    <row r="302" ht="11.25" customHeight="1" x14ac:dyDescent="0.25"/>
    <row r="303" ht="11.25" customHeight="1" x14ac:dyDescent="0.25"/>
    <row r="304" ht="11.25" customHeight="1" x14ac:dyDescent="0.25"/>
    <row r="305" ht="11.25" customHeight="1" x14ac:dyDescent="0.25"/>
    <row r="306" ht="11.25" customHeight="1" x14ac:dyDescent="0.25"/>
    <row r="307" ht="11.25" customHeight="1" x14ac:dyDescent="0.25"/>
    <row r="308" ht="11.25" customHeight="1" x14ac:dyDescent="0.25"/>
    <row r="309" ht="11.25" customHeight="1" x14ac:dyDescent="0.25"/>
    <row r="310" ht="11.25" customHeight="1" x14ac:dyDescent="0.25"/>
    <row r="311" ht="11.25" customHeight="1" x14ac:dyDescent="0.25"/>
    <row r="312" ht="11.25" customHeight="1" x14ac:dyDescent="0.25"/>
    <row r="313" ht="11.25" customHeight="1" x14ac:dyDescent="0.25"/>
    <row r="314" ht="11.25" customHeight="1" x14ac:dyDescent="0.25"/>
    <row r="315" ht="11.25" customHeight="1" x14ac:dyDescent="0.25"/>
    <row r="316" ht="11.25" customHeight="1" x14ac:dyDescent="0.25"/>
    <row r="317" ht="11.25" customHeight="1" x14ac:dyDescent="0.25"/>
    <row r="318" ht="11.25" customHeight="1" x14ac:dyDescent="0.25"/>
    <row r="319" ht="11.25" customHeight="1" x14ac:dyDescent="0.25"/>
    <row r="320" ht="11.25" customHeight="1" x14ac:dyDescent="0.25"/>
    <row r="321" ht="11.25" customHeight="1" x14ac:dyDescent="0.25"/>
    <row r="322" ht="11.25" customHeight="1" x14ac:dyDescent="0.25"/>
    <row r="323" ht="11.25" customHeight="1" x14ac:dyDescent="0.25"/>
    <row r="324" ht="11.25" customHeight="1" x14ac:dyDescent="0.25"/>
    <row r="325" ht="11.25" customHeight="1" x14ac:dyDescent="0.25"/>
    <row r="326" ht="11.25" customHeight="1" x14ac:dyDescent="0.25"/>
    <row r="327" ht="11.25" customHeight="1" x14ac:dyDescent="0.25"/>
    <row r="328" ht="11.25" customHeight="1" x14ac:dyDescent="0.25"/>
    <row r="329" ht="11.25" customHeight="1" x14ac:dyDescent="0.25"/>
    <row r="330" ht="11.25" customHeight="1" x14ac:dyDescent="0.25"/>
    <row r="331" ht="11.25" customHeight="1" x14ac:dyDescent="0.25"/>
    <row r="332" ht="11.25" customHeight="1" x14ac:dyDescent="0.25"/>
    <row r="333" ht="11.25" customHeight="1" x14ac:dyDescent="0.25"/>
    <row r="334" ht="11.25" customHeight="1" x14ac:dyDescent="0.25"/>
    <row r="335" ht="11.25" customHeight="1" x14ac:dyDescent="0.25"/>
    <row r="336" ht="11.25" customHeight="1" x14ac:dyDescent="0.25"/>
    <row r="337" ht="11.25" customHeight="1" x14ac:dyDescent="0.25"/>
    <row r="338" ht="11.25" customHeight="1" x14ac:dyDescent="0.25"/>
    <row r="339" ht="11.25" customHeight="1" x14ac:dyDescent="0.25"/>
    <row r="340" ht="11.25" customHeight="1" x14ac:dyDescent="0.25"/>
    <row r="341" ht="11.25" customHeight="1" x14ac:dyDescent="0.25"/>
    <row r="342" ht="11.25" customHeight="1" x14ac:dyDescent="0.25"/>
    <row r="343" ht="11.25" customHeight="1" x14ac:dyDescent="0.25"/>
    <row r="344" ht="11.25" customHeight="1" x14ac:dyDescent="0.25"/>
    <row r="345" ht="11.25" customHeight="1" x14ac:dyDescent="0.25"/>
    <row r="346" ht="11.25" customHeight="1" x14ac:dyDescent="0.25"/>
    <row r="347" ht="11.25" customHeight="1" x14ac:dyDescent="0.25"/>
    <row r="348" ht="11.25" customHeight="1" x14ac:dyDescent="0.25"/>
    <row r="349" ht="11.25" customHeight="1" x14ac:dyDescent="0.25"/>
    <row r="350" ht="11.25" customHeight="1" x14ac:dyDescent="0.25"/>
    <row r="351" ht="11.25" customHeight="1" x14ac:dyDescent="0.25"/>
    <row r="352"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sheetData>
  <sheetProtection algorithmName="SHA-512" hashValue="qzgsxPVaF8YStZXj+ijmCukRxQ7ke8v8YGxZPw/LBHYbllaGGxuUG3nf5d30dqkfYE/JzXFFF+2f/ygQ26GU+g==" saltValue="uAgvAUBbuqdPlwb/BpfwJg==" spinCount="100000" sheet="1" selectLockedCells="1"/>
  <mergeCells count="41">
    <mergeCell ref="Y16:AC16"/>
    <mergeCell ref="AD28:AF28"/>
    <mergeCell ref="Y31:AB31"/>
    <mergeCell ref="AC31:AF31"/>
    <mergeCell ref="Y12:AC12"/>
    <mergeCell ref="Y24:AA24"/>
    <mergeCell ref="AC24:AF26"/>
    <mergeCell ref="Y13:AC13"/>
    <mergeCell ref="Y14:AC14"/>
    <mergeCell ref="Y18:AC18"/>
    <mergeCell ref="AD29:AF29"/>
    <mergeCell ref="Y19:AC19"/>
    <mergeCell ref="AD30:AF30"/>
    <mergeCell ref="Y20:AC20"/>
    <mergeCell ref="Y21:AC21"/>
    <mergeCell ref="Y22:AC22"/>
    <mergeCell ref="Y15:AC15"/>
    <mergeCell ref="AD27:AF27"/>
    <mergeCell ref="U35:X35"/>
    <mergeCell ref="M35:P35"/>
    <mergeCell ref="E35:H35"/>
    <mergeCell ref="A35:D35"/>
    <mergeCell ref="I35:L35"/>
    <mergeCell ref="Q35:T35"/>
    <mergeCell ref="E1:G1"/>
    <mergeCell ref="A2:D2"/>
    <mergeCell ref="E2:H2"/>
    <mergeCell ref="I2:L2"/>
    <mergeCell ref="M2:P2"/>
    <mergeCell ref="Q2:T2"/>
    <mergeCell ref="U2:X2"/>
    <mergeCell ref="S1:X1"/>
    <mergeCell ref="Y2:AB2"/>
    <mergeCell ref="Y3:AB3"/>
    <mergeCell ref="Y9:AB9"/>
    <mergeCell ref="Y10:AB10"/>
    <mergeCell ref="Y4:AB4"/>
    <mergeCell ref="Y5:AB5"/>
    <mergeCell ref="Y6:AB6"/>
    <mergeCell ref="Y7:AB7"/>
    <mergeCell ref="Y8:AB8"/>
  </mergeCells>
  <conditionalFormatting sqref="B3:D34 F3:H33 J3:L33 N3:P33 R3:T33 V3:X33">
    <cfRule type="cellIs" dxfId="108" priority="66" operator="equal">
      <formula>"B1_W"</formula>
    </cfRule>
    <cfRule type="cellIs" dxfId="107" priority="67" operator="equal">
      <formula>"B2_W"</formula>
    </cfRule>
    <cfRule type="cellIs" dxfId="106" priority="68" operator="equal">
      <formula>"B3_W"</formula>
    </cfRule>
    <cfRule type="cellIs" dxfId="105" priority="69" operator="equal">
      <formula>"B4_W"</formula>
    </cfRule>
    <cfRule type="cellIs" dxfId="104" priority="70" operator="equal">
      <formula>"B4_G"</formula>
    </cfRule>
    <cfRule type="cellIs" dxfId="103" priority="71" operator="equal">
      <formula>"B3_G"</formula>
    </cfRule>
    <cfRule type="cellIs" dxfId="102" priority="72" operator="equal">
      <formula>"B2_G"</formula>
    </cfRule>
    <cfRule type="cellIs" dxfId="101" priority="73" operator="equal">
      <formula>"B1_G"</formula>
    </cfRule>
    <cfRule type="cellIs" dxfId="100" priority="74" operator="equal">
      <formula>"SO"</formula>
    </cfRule>
    <cfRule type="cellIs" dxfId="99" priority="76" operator="equal">
      <formula>"B4"</formula>
    </cfRule>
    <cfRule type="cellIs" dxfId="98" priority="77" operator="equal">
      <formula>"B3"</formula>
    </cfRule>
    <cfRule type="cellIs" dxfId="97" priority="78" operator="equal">
      <formula>"B2"</formula>
    </cfRule>
    <cfRule type="cellIs" dxfId="96" priority="79" operator="equal">
      <formula>"B1"</formula>
    </cfRule>
    <cfRule type="cellIs" dxfId="95" priority="80" operator="equal">
      <formula>"B4_4W"</formula>
    </cfRule>
    <cfRule type="cellIs" dxfId="94" priority="81" operator="equal">
      <formula>"B3_4W"</formula>
    </cfRule>
    <cfRule type="cellIs" dxfId="93" priority="82" operator="equal">
      <formula>"B2_4W"</formula>
    </cfRule>
    <cfRule type="cellIs" dxfId="92" priority="83" operator="equal">
      <formula>"B1_4W"</formula>
    </cfRule>
    <cfRule type="cellIs" dxfId="91" priority="84" operator="equal">
      <formula>"B4_R"</formula>
    </cfRule>
    <cfRule type="cellIs" dxfId="90" priority="85" operator="equal">
      <formula>"B3_R"</formula>
    </cfRule>
    <cfRule type="cellIs" dxfId="89" priority="86" operator="equal">
      <formula>"B2_R"</formula>
    </cfRule>
    <cfRule type="cellIs" dxfId="88" priority="87" operator="equal">
      <formula>"B1_R"</formula>
    </cfRule>
    <cfRule type="cellIs" dxfId="87" priority="88" operator="equal">
      <formula>"B4_P"</formula>
    </cfRule>
    <cfRule type="cellIs" dxfId="86" priority="89" operator="equal">
      <formula>"B3_P"</formula>
    </cfRule>
    <cfRule type="cellIs" dxfId="85" priority="90" operator="equal">
      <formula>"B3_P"</formula>
    </cfRule>
    <cfRule type="cellIs" dxfId="84" priority="91" operator="equal">
      <formula>"B2_P"</formula>
    </cfRule>
    <cfRule type="cellIs" dxfId="83" priority="92" operator="equal">
      <formula>"B1_P"</formula>
    </cfRule>
    <cfRule type="cellIs" dxfId="82" priority="93" operator="equal">
      <formula>"B4_B"</formula>
    </cfRule>
    <cfRule type="cellIs" dxfId="81" priority="94" operator="equal">
      <formula>"B3_B"</formula>
    </cfRule>
    <cfRule type="cellIs" dxfId="80" priority="95" operator="equal">
      <formula>"B2_B"</formula>
    </cfRule>
    <cfRule type="cellIs" dxfId="79" priority="96" operator="equal">
      <formula>"B1_B"</formula>
    </cfRule>
  </conditionalFormatting>
  <conditionalFormatting sqref="A3:A33 E3:E33 I3:I33 M3:M33 Q3:Q33 U3:U33">
    <cfRule type="expression" dxfId="78" priority="65">
      <formula>WEEKDAY(A3,2)&gt;=6</formula>
    </cfRule>
  </conditionalFormatting>
  <conditionalFormatting sqref="Y5">
    <cfRule type="cellIs" dxfId="77" priority="2" operator="equal">
      <formula>"B1_W"</formula>
    </cfRule>
    <cfRule type="cellIs" dxfId="76" priority="3" operator="equal">
      <formula>"B2_W"</formula>
    </cfRule>
    <cfRule type="cellIs" dxfId="75" priority="4" operator="equal">
      <formula>"B3_W"</formula>
    </cfRule>
    <cfRule type="cellIs" dxfId="74" priority="5" operator="equal">
      <formula>"B4_W"</formula>
    </cfRule>
    <cfRule type="cellIs" dxfId="73" priority="6" operator="equal">
      <formula>"B4_G"</formula>
    </cfRule>
    <cfRule type="cellIs" dxfId="72" priority="7" operator="equal">
      <formula>"B3_G"</formula>
    </cfRule>
    <cfRule type="cellIs" dxfId="71" priority="8" operator="equal">
      <formula>"B2_G"</formula>
    </cfRule>
    <cfRule type="cellIs" dxfId="70" priority="9" operator="equal">
      <formula>"B1_G"</formula>
    </cfRule>
    <cfRule type="cellIs" dxfId="69" priority="10" operator="equal">
      <formula>"SO"</formula>
    </cfRule>
    <cfRule type="cellIs" dxfId="68" priority="24" operator="equal">
      <formula>"B4_P"</formula>
    </cfRule>
    <cfRule type="cellIs" dxfId="67" priority="25" operator="equal">
      <formula>"B3_P"</formula>
    </cfRule>
    <cfRule type="cellIs" dxfId="66" priority="26" operator="equal">
      <formula>"B3_P"</formula>
    </cfRule>
    <cfRule type="cellIs" dxfId="65" priority="27" operator="equal">
      <formula>"B2_P"</formula>
    </cfRule>
    <cfRule type="cellIs" dxfId="64" priority="28" operator="equal">
      <formula>"B1_P"</formula>
    </cfRule>
    <cfRule type="cellIs" dxfId="63" priority="29" operator="equal">
      <formula>"B4_B"</formula>
    </cfRule>
    <cfRule type="cellIs" dxfId="62" priority="30" operator="equal">
      <formula>"B3_B"</formula>
    </cfRule>
    <cfRule type="cellIs" dxfId="61" priority="31" operator="equal">
      <formula>"B2_B"</formula>
    </cfRule>
    <cfRule type="cellIs" dxfId="60" priority="32" operator="equal">
      <formula>"B1_B"</formula>
    </cfRule>
  </conditionalFormatting>
  <conditionalFormatting sqref="B36:D66 F36:H66 J36:L66 N36:P66 R36:T66 V36:X66">
    <cfRule type="cellIs" dxfId="59" priority="34" operator="equal">
      <formula>"B1_W"</formula>
    </cfRule>
    <cfRule type="cellIs" dxfId="58" priority="35" operator="equal">
      <formula>"B2_W"</formula>
    </cfRule>
    <cfRule type="cellIs" dxfId="57" priority="36" operator="equal">
      <formula>"B3_W"</formula>
    </cfRule>
    <cfRule type="cellIs" dxfId="56" priority="37" operator="equal">
      <formula>"B4_W"</formula>
    </cfRule>
    <cfRule type="cellIs" dxfId="55" priority="38" operator="equal">
      <formula>"B4_G"</formula>
    </cfRule>
    <cfRule type="cellIs" dxfId="54" priority="39" operator="equal">
      <formula>"B3_G"</formula>
    </cfRule>
    <cfRule type="cellIs" dxfId="53" priority="40" operator="equal">
      <formula>"B2_G"</formula>
    </cfRule>
    <cfRule type="cellIs" dxfId="52" priority="41" operator="equal">
      <formula>"B1_G"</formula>
    </cfRule>
    <cfRule type="cellIs" dxfId="51" priority="42" operator="equal">
      <formula>"SO"</formula>
    </cfRule>
    <cfRule type="cellIs" dxfId="50" priority="52" operator="equal">
      <formula>"B4_R"</formula>
    </cfRule>
    <cfRule type="cellIs" dxfId="49" priority="53" operator="equal">
      <formula>"B3_R"</formula>
    </cfRule>
    <cfRule type="cellIs" dxfId="48" priority="54" operator="equal">
      <formula>"B2_R"</formula>
    </cfRule>
    <cfRule type="cellIs" dxfId="47" priority="55" operator="equal">
      <formula>"B1_R"</formula>
    </cfRule>
    <cfRule type="cellIs" dxfId="46" priority="56" operator="equal">
      <formula>"B4_P"</formula>
    </cfRule>
    <cfRule type="cellIs" dxfId="45" priority="57" operator="equal">
      <formula>"B3_P"</formula>
    </cfRule>
    <cfRule type="cellIs" dxfId="44" priority="58" operator="equal">
      <formula>"B3_P"</formula>
    </cfRule>
    <cfRule type="cellIs" dxfId="43" priority="59" operator="equal">
      <formula>"B2_P"</formula>
    </cfRule>
    <cfRule type="cellIs" dxfId="42" priority="60" operator="equal">
      <formula>"B1_P"</formula>
    </cfRule>
    <cfRule type="cellIs" dxfId="41" priority="61" operator="equal">
      <formula>"B4_B"</formula>
    </cfRule>
    <cfRule type="cellIs" dxfId="40" priority="62" operator="equal">
      <formula>"B3_B"</formula>
    </cfRule>
    <cfRule type="cellIs" dxfId="39" priority="63" operator="equal">
      <formula>"B2_B"</formula>
    </cfRule>
    <cfRule type="cellIs" dxfId="38" priority="64" operator="equal">
      <formula>"B1_B"</formula>
    </cfRule>
  </conditionalFormatting>
  <conditionalFormatting sqref="A36:A66 E36:E66 I36:I66 M36:M66 Q36:Q66 U36:U66">
    <cfRule type="expression" dxfId="37" priority="33">
      <formula>WEEKDAY(A36,2)&gt;=6</formula>
    </cfRule>
  </conditionalFormatting>
  <conditionalFormatting sqref="B3:D33 E3 F3:H33 J3:L33 N3:P33 R3:T33 V3:X33 B36:D66 F36:H66 J36:L66 N36:P66 R36:T66 V36:X66">
    <cfRule type="expression" dxfId="36" priority="11">
      <formula>LEFT(B3)="G"</formula>
    </cfRule>
    <cfRule type="cellIs" dxfId="35" priority="48" operator="equal">
      <formula>"B4_R4w"</formula>
    </cfRule>
    <cfRule type="cellIs" dxfId="34" priority="49" operator="equal">
      <formula>"B3_R4w"</formula>
    </cfRule>
    <cfRule type="cellIs" dxfId="33" priority="50" operator="equal">
      <formula>"B2_R4w"</formula>
    </cfRule>
    <cfRule type="cellIs" dxfId="32" priority="51" operator="equal">
      <formula>"B1_R4w"</formula>
    </cfRule>
  </conditionalFormatting>
  <conditionalFormatting sqref="A3:X66">
    <cfRule type="cellIs" dxfId="31" priority="44" operator="equal">
      <formula>"B4_S"</formula>
    </cfRule>
    <cfRule type="cellIs" dxfId="30" priority="45" operator="equal">
      <formula>"B3_S"</formula>
    </cfRule>
    <cfRule type="cellIs" dxfId="29" priority="46" operator="equal">
      <formula>"B2_S"</formula>
    </cfRule>
    <cfRule type="cellIs" dxfId="28" priority="47" operator="equal">
      <formula>"B1_S"</formula>
    </cfRule>
    <cfRule type="cellIs" dxfId="27" priority="1" operator="equal">
      <formula>$R$1</formula>
    </cfRule>
  </conditionalFormatting>
  <dataValidations count="1">
    <dataValidation type="list" allowBlank="1" showInputMessage="1" showErrorMessage="1" sqref="R1">
      <formula1>Farbe</formula1>
    </dataValidation>
  </dataValidations>
  <hyperlinks>
    <hyperlink ref="Y12:AC12" r:id="rId1" display="Bestellung der gelben Tonne:"/>
    <hyperlink ref="Y23" r:id="rId2"/>
    <hyperlink ref="Y18:AC18" r:id="rId3" display="fes"/>
  </hyperlinks>
  <printOptions horizontalCentered="1" verticalCentered="1"/>
  <pageMargins left="0.19685039370078741" right="0.31496062992125984" top="0.15748031496062992" bottom="0.15748031496062992" header="0.31496062992125984" footer="0.31496062992125984"/>
  <pageSetup paperSize="9" scale="98" fitToHeight="0" orientation="landscape" verticalDpi="1200" r:id="rId4"/>
  <rowBreaks count="1" manualBreakCount="1">
    <brk id="34" max="16383" man="1"/>
  </rowBreaks>
  <drawing r:id="rId5"/>
  <legacy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31"/>
  <sheetViews>
    <sheetView workbookViewId="0"/>
  </sheetViews>
  <sheetFormatPr baseColWidth="10" defaultRowHeight="13.2" x14ac:dyDescent="0.25"/>
  <sheetData>
    <row r="1" spans="5:21" ht="21" x14ac:dyDescent="0.25">
      <c r="E1" s="115" t="s">
        <v>22</v>
      </c>
      <c r="F1" s="115"/>
      <c r="G1" s="115"/>
      <c r="H1" s="115"/>
      <c r="I1" s="115"/>
      <c r="J1" s="115"/>
    </row>
    <row r="12" spans="5:21" x14ac:dyDescent="0.25">
      <c r="N12" s="2"/>
      <c r="U12" s="2"/>
    </row>
    <row r="15" spans="5:21" x14ac:dyDescent="0.25">
      <c r="K15" s="1"/>
    </row>
    <row r="31" spans="2:7" ht="21" x14ac:dyDescent="0.25">
      <c r="B31" s="115" t="s">
        <v>23</v>
      </c>
      <c r="C31" s="115"/>
      <c r="D31" s="115"/>
      <c r="E31" s="115"/>
      <c r="F31" s="115"/>
      <c r="G31" s="115"/>
    </row>
  </sheetData>
  <mergeCells count="2">
    <mergeCell ref="E1:J1"/>
    <mergeCell ref="B31:G31"/>
  </mergeCells>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14"/>
  <sheetViews>
    <sheetView workbookViewId="0"/>
  </sheetViews>
  <sheetFormatPr baseColWidth="10" defaultRowHeight="13.2" x14ac:dyDescent="0.25"/>
  <cols>
    <col min="2" max="2" width="10.109375" bestFit="1" customWidth="1"/>
    <col min="3" max="3" width="23.77734375" style="21" bestFit="1" customWidth="1"/>
    <col min="4" max="4" width="3.5546875" bestFit="1" customWidth="1"/>
    <col min="5" max="5" width="4.21875" bestFit="1" customWidth="1"/>
    <col min="6" max="6" width="3.44140625" bestFit="1" customWidth="1"/>
    <col min="7" max="7" width="3.5546875" bestFit="1" customWidth="1"/>
    <col min="8" max="8" width="3.6640625" customWidth="1"/>
    <col min="9" max="11" width="3.6640625" bestFit="1" customWidth="1"/>
    <col min="12" max="12" width="3.33203125" bestFit="1" customWidth="1"/>
    <col min="13" max="13" width="4.21875" bestFit="1" customWidth="1"/>
    <col min="14" max="14" width="3.5546875" bestFit="1" customWidth="1"/>
    <col min="15" max="15" width="3.33203125" bestFit="1" customWidth="1"/>
    <col min="16" max="16" width="3.5546875" bestFit="1" customWidth="1"/>
    <col min="17" max="17" width="3.33203125" bestFit="1" customWidth="1"/>
    <col min="18" max="18" width="3.5546875" bestFit="1" customWidth="1"/>
    <col min="19" max="19" width="3.44140625" bestFit="1" customWidth="1"/>
    <col min="21" max="21" width="12.77734375" bestFit="1" customWidth="1"/>
    <col min="22" max="22" width="5.33203125" bestFit="1" customWidth="1"/>
    <col min="23" max="23" width="31.21875" bestFit="1" customWidth="1"/>
  </cols>
  <sheetData>
    <row r="1" spans="2:23" s="6" customFormat="1" ht="131.4" x14ac:dyDescent="0.25">
      <c r="B1" s="8"/>
      <c r="C1" s="22"/>
      <c r="D1" s="23" t="s">
        <v>43</v>
      </c>
      <c r="E1" s="23" t="s">
        <v>37</v>
      </c>
      <c r="F1" s="23" t="s">
        <v>38</v>
      </c>
      <c r="G1" s="23" t="s">
        <v>39</v>
      </c>
      <c r="H1" s="23" t="s">
        <v>40</v>
      </c>
      <c r="I1" s="23" t="s">
        <v>41</v>
      </c>
      <c r="J1" s="24" t="s">
        <v>42</v>
      </c>
      <c r="K1" s="23" t="s">
        <v>44</v>
      </c>
      <c r="L1" s="23" t="s">
        <v>45</v>
      </c>
      <c r="M1" s="23" t="s">
        <v>46</v>
      </c>
      <c r="N1" s="23" t="s">
        <v>47</v>
      </c>
      <c r="O1" s="23" t="s">
        <v>48</v>
      </c>
      <c r="P1" s="23" t="s">
        <v>49</v>
      </c>
      <c r="Q1" s="23" t="s">
        <v>50</v>
      </c>
      <c r="R1" s="23" t="s">
        <v>51</v>
      </c>
      <c r="S1" s="23" t="s">
        <v>52</v>
      </c>
      <c r="T1" s="25"/>
      <c r="U1" s="25"/>
      <c r="V1" s="25"/>
      <c r="W1" s="25"/>
    </row>
    <row r="2" spans="2:23" ht="61.2" customHeight="1" x14ac:dyDescent="0.25">
      <c r="B2" s="9">
        <f>YEAR(jahr)</f>
        <v>2022</v>
      </c>
      <c r="C2" s="17" t="s">
        <v>53</v>
      </c>
      <c r="D2" s="12" t="s">
        <v>59</v>
      </c>
      <c r="E2" s="10" t="s">
        <v>54</v>
      </c>
      <c r="F2" s="10" t="s">
        <v>55</v>
      </c>
      <c r="G2" s="10" t="s">
        <v>56</v>
      </c>
      <c r="H2" s="10" t="s">
        <v>31</v>
      </c>
      <c r="I2" s="10" t="s">
        <v>57</v>
      </c>
      <c r="J2" s="11" t="s">
        <v>58</v>
      </c>
      <c r="K2" s="12" t="s">
        <v>60</v>
      </c>
      <c r="L2" s="12" t="s">
        <v>61</v>
      </c>
      <c r="M2" s="12" t="s">
        <v>62</v>
      </c>
      <c r="N2" s="12" t="s">
        <v>63</v>
      </c>
      <c r="O2" s="12" t="s">
        <v>64</v>
      </c>
      <c r="P2" s="12" t="s">
        <v>65</v>
      </c>
      <c r="Q2" s="12" t="s">
        <v>66</v>
      </c>
      <c r="R2" s="12" t="s">
        <v>67</v>
      </c>
      <c r="S2" s="12" t="s">
        <v>68</v>
      </c>
      <c r="T2" s="7"/>
      <c r="U2" s="12" t="s">
        <v>69</v>
      </c>
      <c r="V2" s="12" t="s">
        <v>70</v>
      </c>
      <c r="W2" s="12" t="s">
        <v>71</v>
      </c>
    </row>
    <row r="3" spans="2:23" x14ac:dyDescent="0.25">
      <c r="B3" s="26">
        <f>DATE(Aktuelles_Jahr,1,1)</f>
        <v>44562</v>
      </c>
      <c r="C3" s="18" t="s">
        <v>72</v>
      </c>
      <c r="D3" s="13">
        <v>1</v>
      </c>
      <c r="E3" s="13">
        <v>1</v>
      </c>
      <c r="F3" s="13">
        <v>1</v>
      </c>
      <c r="G3" s="13">
        <v>1</v>
      </c>
      <c r="H3" s="13">
        <v>1</v>
      </c>
      <c r="I3" s="13">
        <v>1</v>
      </c>
      <c r="J3" s="13">
        <v>1</v>
      </c>
      <c r="K3" s="13">
        <v>1</v>
      </c>
      <c r="L3" s="13">
        <v>1</v>
      </c>
      <c r="M3" s="13">
        <v>1</v>
      </c>
      <c r="N3" s="13">
        <v>1</v>
      </c>
      <c r="O3" s="13">
        <v>1</v>
      </c>
      <c r="P3" s="13">
        <v>1</v>
      </c>
      <c r="Q3" s="13">
        <v>1</v>
      </c>
      <c r="R3" s="13">
        <v>1</v>
      </c>
      <c r="S3" s="13">
        <v>1</v>
      </c>
      <c r="T3" s="7"/>
      <c r="U3" s="14">
        <v>1</v>
      </c>
      <c r="V3" s="7">
        <v>1</v>
      </c>
      <c r="W3" s="7" t="s">
        <v>73</v>
      </c>
    </row>
    <row r="4" spans="2:23" x14ac:dyDescent="0.25">
      <c r="B4" s="26">
        <f>Ostersonntag-2</f>
        <v>44666</v>
      </c>
      <c r="C4" s="16" t="s">
        <v>32</v>
      </c>
      <c r="D4" s="13">
        <v>1</v>
      </c>
      <c r="E4" s="13">
        <v>1</v>
      </c>
      <c r="F4" s="13">
        <v>1</v>
      </c>
      <c r="G4" s="13">
        <v>1</v>
      </c>
      <c r="H4" s="13">
        <v>1</v>
      </c>
      <c r="I4" s="13">
        <v>1</v>
      </c>
      <c r="J4" s="13">
        <v>1</v>
      </c>
      <c r="K4" s="13">
        <v>1</v>
      </c>
      <c r="L4" s="13">
        <v>1</v>
      </c>
      <c r="M4" s="13">
        <v>1</v>
      </c>
      <c r="N4" s="13">
        <v>1</v>
      </c>
      <c r="O4" s="13">
        <v>1</v>
      </c>
      <c r="P4" s="13">
        <v>1</v>
      </c>
      <c r="Q4" s="13">
        <v>1</v>
      </c>
      <c r="R4" s="13">
        <v>1</v>
      </c>
      <c r="S4" s="13">
        <v>1</v>
      </c>
      <c r="T4" s="7"/>
      <c r="U4" s="7"/>
      <c r="V4" s="7"/>
      <c r="W4" s="7"/>
    </row>
    <row r="5" spans="2:23" x14ac:dyDescent="0.25">
      <c r="B5" s="27">
        <f>7*DOLLAR(((5&amp;-Aktuelles_Jahr)-DAY(9))/7-MOD(MOD(Aktuelles_Jahr,19)&amp;5,4.225),)+DAY(1)</f>
        <v>44668</v>
      </c>
      <c r="C5" s="19" t="s">
        <v>33</v>
      </c>
      <c r="D5" s="13">
        <v>1</v>
      </c>
      <c r="E5" s="13">
        <v>1</v>
      </c>
      <c r="F5" s="13">
        <v>1</v>
      </c>
      <c r="G5" s="13">
        <v>1</v>
      </c>
      <c r="H5" s="13">
        <v>1</v>
      </c>
      <c r="I5" s="13">
        <v>1</v>
      </c>
      <c r="J5" s="13">
        <v>1</v>
      </c>
      <c r="K5" s="13">
        <v>1</v>
      </c>
      <c r="L5" s="13">
        <v>1</v>
      </c>
      <c r="M5" s="13">
        <v>1</v>
      </c>
      <c r="N5" s="13">
        <v>1</v>
      </c>
      <c r="O5" s="13">
        <v>1</v>
      </c>
      <c r="P5" s="13">
        <v>1</v>
      </c>
      <c r="Q5" s="13">
        <v>1</v>
      </c>
      <c r="R5" s="13">
        <v>1</v>
      </c>
      <c r="S5" s="13">
        <v>1</v>
      </c>
      <c r="T5" s="7"/>
      <c r="U5" s="7"/>
      <c r="V5" s="7"/>
      <c r="W5" s="7"/>
    </row>
    <row r="6" spans="2:23" x14ac:dyDescent="0.25">
      <c r="B6" s="26">
        <f>Ostersonntag+1</f>
        <v>44669</v>
      </c>
      <c r="C6" s="16" t="s">
        <v>34</v>
      </c>
      <c r="D6" s="13">
        <v>1</v>
      </c>
      <c r="E6" s="13">
        <v>1</v>
      </c>
      <c r="F6" s="13">
        <v>1</v>
      </c>
      <c r="G6" s="13">
        <v>1</v>
      </c>
      <c r="H6" s="13">
        <v>1</v>
      </c>
      <c r="I6" s="13">
        <v>1</v>
      </c>
      <c r="J6" s="13">
        <v>1</v>
      </c>
      <c r="K6" s="13">
        <v>1</v>
      </c>
      <c r="L6" s="13">
        <v>1</v>
      </c>
      <c r="M6" s="13">
        <v>1</v>
      </c>
      <c r="N6" s="13">
        <v>1</v>
      </c>
      <c r="O6" s="13">
        <v>1</v>
      </c>
      <c r="P6" s="13">
        <v>1</v>
      </c>
      <c r="Q6" s="13">
        <v>1</v>
      </c>
      <c r="R6" s="13">
        <v>1</v>
      </c>
      <c r="S6" s="13">
        <v>1</v>
      </c>
      <c r="T6" s="7"/>
      <c r="U6" s="7"/>
      <c r="V6" s="7"/>
      <c r="W6" s="7"/>
    </row>
    <row r="7" spans="2:23" x14ac:dyDescent="0.25">
      <c r="B7" s="26">
        <f>DATE(Aktuelles_Jahr,5,1)</f>
        <v>44682</v>
      </c>
      <c r="C7" s="20" t="s">
        <v>158</v>
      </c>
      <c r="D7" s="13">
        <v>1</v>
      </c>
      <c r="E7" s="13">
        <v>1</v>
      </c>
      <c r="F7" s="13">
        <v>1</v>
      </c>
      <c r="G7" s="13">
        <v>1</v>
      </c>
      <c r="H7" s="13">
        <v>1</v>
      </c>
      <c r="I7" s="13">
        <v>1</v>
      </c>
      <c r="J7" s="13">
        <v>1</v>
      </c>
      <c r="K7" s="13">
        <v>1</v>
      </c>
      <c r="L7" s="13">
        <v>1</v>
      </c>
      <c r="M7" s="13">
        <v>1</v>
      </c>
      <c r="N7" s="13">
        <v>1</v>
      </c>
      <c r="O7" s="13">
        <v>1</v>
      </c>
      <c r="P7" s="13">
        <v>1</v>
      </c>
      <c r="Q7" s="13">
        <v>1</v>
      </c>
      <c r="R7" s="13">
        <v>1</v>
      </c>
      <c r="S7" s="13">
        <v>1</v>
      </c>
      <c r="T7" s="7"/>
      <c r="U7" s="7"/>
      <c r="V7" s="7"/>
      <c r="W7" s="7"/>
    </row>
    <row r="8" spans="2:23" x14ac:dyDescent="0.25">
      <c r="B8" s="26">
        <f>Ostersonntag+39</f>
        <v>44707</v>
      </c>
      <c r="C8" s="16" t="s">
        <v>35</v>
      </c>
      <c r="D8" s="13">
        <v>1</v>
      </c>
      <c r="E8" s="13">
        <v>1</v>
      </c>
      <c r="F8" s="13">
        <v>1</v>
      </c>
      <c r="G8" s="13">
        <v>1</v>
      </c>
      <c r="H8" s="13">
        <v>1</v>
      </c>
      <c r="I8" s="13">
        <v>1</v>
      </c>
      <c r="J8" s="13">
        <v>1</v>
      </c>
      <c r="K8" s="13">
        <v>1</v>
      </c>
      <c r="L8" s="13">
        <v>1</v>
      </c>
      <c r="M8" s="13">
        <v>1</v>
      </c>
      <c r="N8" s="13">
        <v>1</v>
      </c>
      <c r="O8" s="13">
        <v>1</v>
      </c>
      <c r="P8" s="13">
        <v>1</v>
      </c>
      <c r="Q8" s="13">
        <v>1</v>
      </c>
      <c r="R8" s="13">
        <v>1</v>
      </c>
      <c r="S8" s="13">
        <v>1</v>
      </c>
      <c r="T8" s="7"/>
      <c r="U8" s="7"/>
      <c r="V8" s="7"/>
      <c r="W8" s="7"/>
    </row>
    <row r="9" spans="2:23" x14ac:dyDescent="0.25">
      <c r="B9" s="26">
        <f>Ostersonntag+49</f>
        <v>44717</v>
      </c>
      <c r="C9" s="16" t="s">
        <v>36</v>
      </c>
      <c r="D9" s="13">
        <v>1</v>
      </c>
      <c r="E9" s="13">
        <v>1</v>
      </c>
      <c r="F9" s="13">
        <v>1</v>
      </c>
      <c r="G9" s="13">
        <v>1</v>
      </c>
      <c r="H9" s="13">
        <v>1</v>
      </c>
      <c r="I9" s="13">
        <v>1</v>
      </c>
      <c r="J9" s="13">
        <v>1</v>
      </c>
      <c r="K9" s="13">
        <v>1</v>
      </c>
      <c r="L9" s="13">
        <v>1</v>
      </c>
      <c r="M9" s="13">
        <v>1</v>
      </c>
      <c r="N9" s="13">
        <v>1</v>
      </c>
      <c r="O9" s="13">
        <v>1</v>
      </c>
      <c r="P9" s="13">
        <v>1</v>
      </c>
      <c r="Q9" s="13">
        <v>1</v>
      </c>
      <c r="R9" s="13">
        <v>1</v>
      </c>
      <c r="S9" s="13">
        <v>1</v>
      </c>
      <c r="T9" s="7"/>
      <c r="U9" s="7"/>
      <c r="V9" s="7"/>
      <c r="W9" s="7"/>
    </row>
    <row r="10" spans="2:23" x14ac:dyDescent="0.25">
      <c r="B10" s="26">
        <f>Ostersonntag+50</f>
        <v>44718</v>
      </c>
      <c r="C10" s="16" t="s">
        <v>74</v>
      </c>
      <c r="D10" s="13">
        <v>1</v>
      </c>
      <c r="E10" s="13">
        <v>1</v>
      </c>
      <c r="F10" s="13">
        <v>1</v>
      </c>
      <c r="G10" s="13">
        <v>1</v>
      </c>
      <c r="H10" s="13">
        <v>1</v>
      </c>
      <c r="I10" s="13">
        <v>1</v>
      </c>
      <c r="J10" s="13">
        <v>1</v>
      </c>
      <c r="K10" s="13">
        <v>1</v>
      </c>
      <c r="L10" s="13">
        <v>1</v>
      </c>
      <c r="M10" s="13">
        <v>1</v>
      </c>
      <c r="N10" s="13">
        <v>1</v>
      </c>
      <c r="O10" s="13">
        <v>1</v>
      </c>
      <c r="P10" s="13">
        <v>1</v>
      </c>
      <c r="Q10" s="13">
        <v>1</v>
      </c>
      <c r="R10" s="13">
        <v>1</v>
      </c>
      <c r="S10" s="13">
        <v>1</v>
      </c>
      <c r="T10" s="7"/>
      <c r="U10" s="7"/>
      <c r="V10" s="7"/>
      <c r="W10" s="7"/>
    </row>
    <row r="11" spans="2:23" x14ac:dyDescent="0.25">
      <c r="B11" s="26">
        <f>Ostersonntag+60</f>
        <v>44728</v>
      </c>
      <c r="C11" s="16" t="s">
        <v>75</v>
      </c>
      <c r="D11" s="13">
        <v>1</v>
      </c>
      <c r="E11" s="13">
        <v>1</v>
      </c>
      <c r="F11" s="13">
        <v>1</v>
      </c>
      <c r="G11" s="13"/>
      <c r="H11" s="13"/>
      <c r="I11" s="13"/>
      <c r="J11" s="13"/>
      <c r="K11" s="13"/>
      <c r="L11" s="13"/>
      <c r="M11" s="13">
        <v>1</v>
      </c>
      <c r="N11" s="13">
        <v>1</v>
      </c>
      <c r="O11" s="13">
        <v>1</v>
      </c>
      <c r="P11" s="13">
        <v>0.5</v>
      </c>
      <c r="Q11" s="13"/>
      <c r="R11" s="13"/>
      <c r="S11" s="13">
        <v>0.5</v>
      </c>
      <c r="T11" s="7"/>
      <c r="U11" s="7"/>
      <c r="V11" s="7"/>
      <c r="W11" s="7"/>
    </row>
    <row r="12" spans="2:23" x14ac:dyDescent="0.25">
      <c r="B12" s="26">
        <f>DATE(Aktuelles_Jahr,10,3)</f>
        <v>44837</v>
      </c>
      <c r="C12" s="16" t="s">
        <v>76</v>
      </c>
      <c r="D12" s="13">
        <v>1</v>
      </c>
      <c r="E12" s="13">
        <v>1</v>
      </c>
      <c r="F12" s="13">
        <v>1</v>
      </c>
      <c r="G12" s="13">
        <v>1</v>
      </c>
      <c r="H12" s="13">
        <v>1</v>
      </c>
      <c r="I12" s="13">
        <v>1</v>
      </c>
      <c r="J12" s="13">
        <v>1</v>
      </c>
      <c r="K12" s="13">
        <v>1</v>
      </c>
      <c r="L12" s="13">
        <v>1</v>
      </c>
      <c r="M12" s="13">
        <v>1</v>
      </c>
      <c r="N12" s="13">
        <v>1</v>
      </c>
      <c r="O12" s="13">
        <v>1</v>
      </c>
      <c r="P12" s="13">
        <v>1</v>
      </c>
      <c r="Q12" s="13">
        <v>1</v>
      </c>
      <c r="R12" s="13">
        <v>1</v>
      </c>
      <c r="S12" s="13">
        <v>1</v>
      </c>
      <c r="T12" s="7"/>
      <c r="U12" s="7"/>
      <c r="V12" s="7"/>
      <c r="W12" s="7"/>
    </row>
    <row r="13" spans="2:23" x14ac:dyDescent="0.25">
      <c r="B13" s="26">
        <f>DATE(Aktuelles_Jahr,12,25)</f>
        <v>44920</v>
      </c>
      <c r="C13" s="16" t="s">
        <v>108</v>
      </c>
      <c r="D13" s="15">
        <v>1</v>
      </c>
      <c r="E13" s="15">
        <v>1</v>
      </c>
      <c r="F13" s="15">
        <v>1</v>
      </c>
      <c r="G13" s="15">
        <v>1</v>
      </c>
      <c r="H13" s="15">
        <v>1</v>
      </c>
      <c r="I13" s="15">
        <v>1</v>
      </c>
      <c r="J13" s="15">
        <v>1</v>
      </c>
      <c r="K13" s="15">
        <v>1</v>
      </c>
      <c r="L13" s="15">
        <v>1</v>
      </c>
      <c r="M13" s="15">
        <v>1</v>
      </c>
      <c r="N13" s="15">
        <v>1</v>
      </c>
      <c r="O13" s="15">
        <v>1</v>
      </c>
      <c r="P13" s="15">
        <v>1</v>
      </c>
      <c r="Q13" s="15">
        <v>1</v>
      </c>
      <c r="R13" s="15">
        <v>1</v>
      </c>
      <c r="S13" s="15">
        <v>1</v>
      </c>
      <c r="T13" s="7"/>
      <c r="U13" s="7"/>
      <c r="V13" s="7"/>
      <c r="W13" s="7"/>
    </row>
    <row r="14" spans="2:23" x14ac:dyDescent="0.25">
      <c r="B14" s="26">
        <f>DATE(Aktuelles_Jahr,12,26)</f>
        <v>44921</v>
      </c>
      <c r="C14" s="16" t="s">
        <v>109</v>
      </c>
      <c r="D14" s="15">
        <v>1</v>
      </c>
      <c r="E14" s="15">
        <v>1</v>
      </c>
      <c r="F14" s="15">
        <v>1</v>
      </c>
      <c r="G14" s="15">
        <v>1</v>
      </c>
      <c r="H14" s="15">
        <v>1</v>
      </c>
      <c r="I14" s="15">
        <v>1</v>
      </c>
      <c r="J14" s="15">
        <v>1</v>
      </c>
      <c r="K14" s="15">
        <v>1</v>
      </c>
      <c r="L14" s="15">
        <v>1</v>
      </c>
      <c r="M14" s="15">
        <v>1</v>
      </c>
      <c r="N14" s="15">
        <v>1</v>
      </c>
      <c r="O14" s="15">
        <v>1</v>
      </c>
      <c r="P14" s="15">
        <v>1</v>
      </c>
      <c r="Q14" s="15">
        <v>1</v>
      </c>
      <c r="R14" s="15">
        <v>1</v>
      </c>
      <c r="S14" s="15">
        <v>1</v>
      </c>
      <c r="T14" s="7"/>
      <c r="U14" s="7"/>
      <c r="V14" s="7"/>
      <c r="W14" s="7"/>
    </row>
  </sheetData>
  <conditionalFormatting sqref="D3:S14">
    <cfRule type="cellIs" dxfId="26" priority="3" operator="equal">
      <formula>0.5</formula>
    </cfRule>
    <cfRule type="cellIs" dxfId="25" priority="4" operator="equal">
      <formula>1</formula>
    </cfRule>
  </conditionalFormatting>
  <conditionalFormatting sqref="U3">
    <cfRule type="cellIs" dxfId="24" priority="1" operator="equal">
      <formula>0.5</formula>
    </cfRule>
    <cfRule type="cellIs" dxfId="23" priority="2" operator="equal">
      <formula>1</formula>
    </cfRule>
  </conditionalFormatting>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367"/>
  <sheetViews>
    <sheetView tabSelected="1" topLeftCell="A338" workbookViewId="0">
      <selection activeCell="Z359" sqref="Z359"/>
    </sheetView>
  </sheetViews>
  <sheetFormatPr baseColWidth="10" defaultRowHeight="13.2" x14ac:dyDescent="0.25"/>
  <cols>
    <col min="1" max="1" width="13" style="3" bestFit="1" customWidth="1"/>
    <col min="2" max="2" width="2.77734375" style="3" bestFit="1" customWidth="1"/>
    <col min="3" max="3" width="9.21875" style="48" customWidth="1"/>
    <col min="4" max="4" width="9.88671875" style="48" customWidth="1"/>
    <col min="5" max="5" width="7" style="48" customWidth="1"/>
    <col min="6" max="6" width="4.21875" style="48" customWidth="1"/>
    <col min="7" max="9" width="6.21875" style="3" customWidth="1"/>
    <col min="10" max="10" width="3.5546875" style="3" customWidth="1"/>
    <col min="11" max="13" width="6.21875" customWidth="1"/>
    <col min="14" max="14" width="3.109375" customWidth="1"/>
    <col min="15" max="17" width="6.21875" style="3" customWidth="1"/>
    <col min="18" max="18" width="4" style="3" customWidth="1"/>
    <col min="19" max="21" width="6.21875" style="3" customWidth="1"/>
    <col min="22" max="22" width="13.109375" customWidth="1"/>
    <col min="23" max="23" width="9.44140625" customWidth="1"/>
    <col min="24" max="24" width="7" bestFit="1" customWidth="1"/>
    <col min="25" max="25" width="6.6640625" bestFit="1" customWidth="1"/>
    <col min="26" max="26" width="4.33203125" customWidth="1"/>
  </cols>
  <sheetData>
    <row r="1" spans="1:27" s="6" customFormat="1" x14ac:dyDescent="0.25">
      <c r="A1" s="53"/>
      <c r="B1" s="53"/>
      <c r="C1" s="54" t="s">
        <v>130</v>
      </c>
      <c r="D1" s="54"/>
      <c r="E1" s="54"/>
      <c r="F1" s="54"/>
      <c r="G1" s="55" t="s">
        <v>134</v>
      </c>
      <c r="H1" s="55"/>
      <c r="I1" s="55"/>
      <c r="J1" s="53"/>
      <c r="K1" s="55" t="s">
        <v>135</v>
      </c>
      <c r="L1" s="56"/>
      <c r="M1" s="56"/>
      <c r="O1" s="55" t="s">
        <v>136</v>
      </c>
      <c r="P1" s="55"/>
      <c r="Q1" s="55"/>
      <c r="R1" s="53"/>
      <c r="S1" s="55" t="s">
        <v>137</v>
      </c>
      <c r="T1" s="55"/>
      <c r="U1" s="55"/>
      <c r="W1" s="6" t="s">
        <v>157</v>
      </c>
    </row>
    <row r="2" spans="1:27" s="61" customFormat="1" x14ac:dyDescent="0.25">
      <c r="A2" s="57" t="s">
        <v>29</v>
      </c>
      <c r="B2" s="57" t="s">
        <v>30</v>
      </c>
      <c r="C2" s="58" t="s">
        <v>124</v>
      </c>
      <c r="D2" s="58" t="s">
        <v>125</v>
      </c>
      <c r="E2" s="58" t="s">
        <v>126</v>
      </c>
      <c r="F2" s="47"/>
      <c r="G2" s="59" t="s">
        <v>118</v>
      </c>
      <c r="H2" s="59" t="s">
        <v>119</v>
      </c>
      <c r="I2" s="59" t="s">
        <v>120</v>
      </c>
      <c r="J2" s="5"/>
      <c r="K2" s="59" t="s">
        <v>121</v>
      </c>
      <c r="L2" s="59" t="s">
        <v>122</v>
      </c>
      <c r="M2" s="59" t="s">
        <v>123</v>
      </c>
      <c r="N2" s="5"/>
      <c r="O2" s="59" t="s">
        <v>127</v>
      </c>
      <c r="P2" s="59" t="s">
        <v>128</v>
      </c>
      <c r="Q2" s="59" t="s">
        <v>129</v>
      </c>
      <c r="R2" s="5"/>
      <c r="S2" s="59" t="s">
        <v>127</v>
      </c>
      <c r="T2" s="59" t="s">
        <v>128</v>
      </c>
      <c r="U2" s="59" t="s">
        <v>129</v>
      </c>
      <c r="V2" s="60" t="s">
        <v>31</v>
      </c>
      <c r="W2" s="60" t="s">
        <v>154</v>
      </c>
      <c r="X2" s="60" t="s">
        <v>155</v>
      </c>
      <c r="Y2" s="60" t="s">
        <v>156</v>
      </c>
      <c r="AA2" s="60" t="s">
        <v>159</v>
      </c>
    </row>
    <row r="3" spans="1:27" x14ac:dyDescent="0.25">
      <c r="A3" s="4">
        <f>jahr</f>
        <v>44562</v>
      </c>
      <c r="B3" s="1">
        <f>WEEKDAY(A3)</f>
        <v>7</v>
      </c>
      <c r="C3" s="62"/>
      <c r="D3" s="63"/>
      <c r="E3" s="64"/>
      <c r="G3" s="52" t="str">
        <f>IF(LEFT(C3,3)="B1_",C3,IF(LEFT(C3,3)="SO",C3,""))</f>
        <v/>
      </c>
      <c r="H3" s="52" t="str">
        <f>IF(LEFT(D3,2)="B1",D3,"")</f>
        <v/>
      </c>
      <c r="I3" s="52" t="str">
        <f>IF(LEFT(E3,3)="B1_",E3,IF(LEFT(E3,2)="GT",E3,""))</f>
        <v/>
      </c>
      <c r="J3" s="1"/>
      <c r="K3" s="52" t="str">
        <f>IF(LEFT(C3,3)="B2_",C3,IF(LEFT(C3,3)="SO",C3,""))</f>
        <v/>
      </c>
      <c r="L3" s="52" t="str">
        <f t="shared" ref="L3" si="0">IF(LEFT(D3,3)="B2_",D3,IF(LEFT(D3,3)="SO",D3,""))</f>
        <v/>
      </c>
      <c r="M3" s="52" t="str">
        <f t="shared" ref="M3:M66" si="1">IF(LEFT(E3,3)="B2_",E3,IF(LEFT(E3,3)="GT",E3,""))</f>
        <v/>
      </c>
      <c r="N3" s="1"/>
      <c r="O3" s="52" t="str">
        <f t="shared" ref="O3:P3" si="2">IF(LEFT(C3,3)="B3_",C3,IF(LEFT(C3,3)="SO",C3,""))</f>
        <v/>
      </c>
      <c r="P3" s="52" t="str">
        <f t="shared" si="2"/>
        <v/>
      </c>
      <c r="Q3" s="52" t="str">
        <f>IF(LEFT(E3,3)="B3_",E3,IF(LEFT(E3,3)="GT",E3,""))</f>
        <v/>
      </c>
      <c r="R3" s="1"/>
      <c r="S3" s="52" t="str">
        <f>IF(LEFT(C3,3)="B4_",C3,IF(LEFT(C3,3)="SO",C3,""))</f>
        <v/>
      </c>
      <c r="T3" s="52" t="str">
        <f t="shared" ref="T3:U3" si="3">IF(LEFT(D3,3)="B4_",D3,IF(LEFT(D3,3)="SO",D3,""))</f>
        <v/>
      </c>
      <c r="U3" s="52" t="str">
        <f>IF(LEFT(E3,3)="B4_",E3,IF(LEFT(E3,3)="GT",E3,""))</f>
        <v/>
      </c>
      <c r="V3" t="str">
        <f t="shared" ref="V3:V66" si="4">IF(ISERROR(VLOOKUP(A3,feiertage,2,FALSE)),"",VLOOKUP(A3,feiertage,2,FALSE))</f>
        <v>Neujahr</v>
      </c>
      <c r="W3" s="76" t="s">
        <v>24</v>
      </c>
      <c r="X3" s="77" t="s">
        <v>25</v>
      </c>
      <c r="Y3" s="78" t="s">
        <v>92</v>
      </c>
      <c r="AA3" s="76" t="s">
        <v>24</v>
      </c>
    </row>
    <row r="4" spans="1:27" x14ac:dyDescent="0.25">
      <c r="A4" s="4">
        <f>A3+1</f>
        <v>44563</v>
      </c>
      <c r="B4" s="1">
        <f t="shared" ref="B4:B67" si="5">WEEKDAY(A4)</f>
        <v>1</v>
      </c>
      <c r="C4" s="62"/>
      <c r="D4" s="63"/>
      <c r="E4" s="65"/>
      <c r="F4" s="49"/>
      <c r="G4" s="52" t="str">
        <f t="shared" ref="G4:G67" si="6">IF(LEFT(C4,3)="B1_",C4,IF(LEFT(C4,3)="SO",C4,""))</f>
        <v/>
      </c>
      <c r="H4" s="52" t="str">
        <f t="shared" ref="H4:H67" si="7">IF(LEFT(D4,2)="B1",D4,"")</f>
        <v/>
      </c>
      <c r="I4" s="52" t="str">
        <f t="shared" ref="I4:I67" si="8">IF(LEFT(E4,3)="B1_",E4,IF(LEFT(E4,2)="GT",E4,""))</f>
        <v/>
      </c>
      <c r="J4" s="1"/>
      <c r="K4" s="52" t="str">
        <f t="shared" ref="K4:K67" si="9">IF(LEFT(C4,3)="B2_",C4,IF(LEFT(C4,3)="SO",C4,""))</f>
        <v/>
      </c>
      <c r="L4" s="52" t="str">
        <f t="shared" ref="L4:L67" si="10">IF(LEFT(D4,3)="B2_",D4,IF(LEFT(D4,3)="SO",D4,""))</f>
        <v/>
      </c>
      <c r="M4" s="52" t="str">
        <f t="shared" si="1"/>
        <v/>
      </c>
      <c r="N4" s="1"/>
      <c r="O4" s="52" t="str">
        <f t="shared" ref="O4:O67" si="11">IF(LEFT(C4,3)="B3_",C4,IF(LEFT(C4,3)="SO",C4,""))</f>
        <v/>
      </c>
      <c r="P4" s="52" t="str">
        <f t="shared" ref="P4:P67" si="12">IF(LEFT(D4,3)="B3_",D4,IF(LEFT(D4,3)="SO",D4,""))</f>
        <v/>
      </c>
      <c r="Q4" s="52" t="str">
        <f t="shared" ref="Q4:Q67" si="13">IF(LEFT(E4,3)="B3_",E4,IF(LEFT(E4,3)="SO",E4,""))</f>
        <v/>
      </c>
      <c r="R4" s="1"/>
      <c r="S4" s="52" t="str">
        <f t="shared" ref="S4:S67" si="14">IF(LEFT(C4,3)="B4_",C4,IF(LEFT(C4,3)="SO",C4,""))</f>
        <v/>
      </c>
      <c r="T4" s="52" t="str">
        <f t="shared" ref="T4:T67" si="15">IF(LEFT(D4,3)="B4_",D4,IF(LEFT(D4,3)="SO",D4,""))</f>
        <v/>
      </c>
      <c r="U4" s="52" t="str">
        <f t="shared" ref="U4:U67" si="16">IF(LEFT(E4,3)="B4_",E4,IF(LEFT(E4,3)="GT",E4,""))</f>
        <v/>
      </c>
      <c r="V4" t="str">
        <f t="shared" si="4"/>
        <v/>
      </c>
      <c r="W4" s="76" t="s">
        <v>100</v>
      </c>
      <c r="X4" s="77" t="s">
        <v>26</v>
      </c>
      <c r="Y4" s="78" t="s">
        <v>93</v>
      </c>
      <c r="AA4" s="76" t="s">
        <v>100</v>
      </c>
    </row>
    <row r="5" spans="1:27" x14ac:dyDescent="0.25">
      <c r="A5" s="4">
        <f t="shared" ref="A5:A68" si="17">A4+1</f>
        <v>44564</v>
      </c>
      <c r="B5" s="1">
        <f t="shared" si="5"/>
        <v>2</v>
      </c>
      <c r="C5" s="62" t="s">
        <v>24</v>
      </c>
      <c r="D5" s="62" t="s">
        <v>145</v>
      </c>
      <c r="E5" s="65"/>
      <c r="F5" s="49"/>
      <c r="G5" s="52" t="str">
        <f t="shared" si="6"/>
        <v>SO</v>
      </c>
      <c r="H5" s="52" t="str">
        <f t="shared" si="7"/>
        <v>B1_S</v>
      </c>
      <c r="I5" s="52" t="str">
        <f t="shared" si="8"/>
        <v/>
      </c>
      <c r="J5" s="1"/>
      <c r="K5" s="52" t="str">
        <f t="shared" si="9"/>
        <v>SO</v>
      </c>
      <c r="L5" s="52" t="str">
        <f t="shared" si="10"/>
        <v/>
      </c>
      <c r="M5" s="52" t="str">
        <f t="shared" si="1"/>
        <v/>
      </c>
      <c r="N5" s="1"/>
      <c r="O5" s="52" t="str">
        <f t="shared" si="11"/>
        <v>SO</v>
      </c>
      <c r="P5" s="52" t="str">
        <f t="shared" si="12"/>
        <v/>
      </c>
      <c r="Q5" s="52" t="str">
        <f t="shared" si="13"/>
        <v/>
      </c>
      <c r="R5" s="1"/>
      <c r="S5" s="52" t="str">
        <f t="shared" si="14"/>
        <v>SO</v>
      </c>
      <c r="T5" s="52" t="str">
        <f t="shared" si="15"/>
        <v/>
      </c>
      <c r="U5" s="52" t="str">
        <f t="shared" si="16"/>
        <v/>
      </c>
      <c r="V5" t="str">
        <f t="shared" si="4"/>
        <v/>
      </c>
      <c r="W5" s="76" t="s">
        <v>101</v>
      </c>
      <c r="X5" s="77" t="s">
        <v>27</v>
      </c>
      <c r="Y5" s="78" t="s">
        <v>94</v>
      </c>
      <c r="Z5" s="1"/>
      <c r="AA5" s="76" t="s">
        <v>101</v>
      </c>
    </row>
    <row r="6" spans="1:27" x14ac:dyDescent="0.25">
      <c r="A6" s="4">
        <f t="shared" si="17"/>
        <v>44565</v>
      </c>
      <c r="B6" s="1">
        <f t="shared" si="5"/>
        <v>3</v>
      </c>
      <c r="C6" s="62" t="s">
        <v>138</v>
      </c>
      <c r="D6" s="63"/>
      <c r="E6" s="65"/>
      <c r="F6" s="49"/>
      <c r="G6" s="52" t="str">
        <f t="shared" si="6"/>
        <v/>
      </c>
      <c r="H6" s="52" t="str">
        <f t="shared" si="7"/>
        <v/>
      </c>
      <c r="I6" s="52" t="str">
        <f t="shared" si="8"/>
        <v/>
      </c>
      <c r="J6" s="1"/>
      <c r="K6" s="52" t="str">
        <f t="shared" si="9"/>
        <v/>
      </c>
      <c r="L6" s="52" t="str">
        <f t="shared" si="10"/>
        <v/>
      </c>
      <c r="M6" s="52" t="str">
        <f t="shared" si="1"/>
        <v/>
      </c>
      <c r="N6" s="1"/>
      <c r="O6" s="52" t="str">
        <f t="shared" si="11"/>
        <v>B3_R4w</v>
      </c>
      <c r="P6" s="52" t="str">
        <f t="shared" si="12"/>
        <v/>
      </c>
      <c r="Q6" s="52" t="str">
        <f t="shared" si="13"/>
        <v/>
      </c>
      <c r="R6" s="1"/>
      <c r="S6" s="52" t="str">
        <f t="shared" si="14"/>
        <v/>
      </c>
      <c r="T6" s="52" t="str">
        <f t="shared" si="15"/>
        <v/>
      </c>
      <c r="U6" s="52" t="str">
        <f t="shared" si="16"/>
        <v/>
      </c>
      <c r="V6" t="str">
        <f t="shared" si="4"/>
        <v/>
      </c>
      <c r="W6" s="76" t="s">
        <v>77</v>
      </c>
      <c r="X6" s="77" t="s">
        <v>28</v>
      </c>
      <c r="Y6" s="78" t="s">
        <v>95</v>
      </c>
      <c r="AA6" s="76" t="s">
        <v>77</v>
      </c>
    </row>
    <row r="7" spans="1:27" x14ac:dyDescent="0.25">
      <c r="A7" s="4">
        <f t="shared" si="17"/>
        <v>44566</v>
      </c>
      <c r="B7" s="1">
        <f t="shared" si="5"/>
        <v>4</v>
      </c>
      <c r="C7" s="62" t="s">
        <v>139</v>
      </c>
      <c r="D7" s="63"/>
      <c r="E7" s="65"/>
      <c r="F7" s="49"/>
      <c r="G7" s="52" t="str">
        <f t="shared" si="6"/>
        <v/>
      </c>
      <c r="H7" s="52" t="str">
        <f t="shared" si="7"/>
        <v/>
      </c>
      <c r="I7" s="52" t="str">
        <f t="shared" si="8"/>
        <v/>
      </c>
      <c r="J7" s="1"/>
      <c r="K7" s="52" t="str">
        <f t="shared" si="9"/>
        <v/>
      </c>
      <c r="L7" s="52" t="str">
        <f t="shared" si="10"/>
        <v/>
      </c>
      <c r="M7" s="52" t="str">
        <f t="shared" si="1"/>
        <v/>
      </c>
      <c r="N7" s="1"/>
      <c r="O7" s="52" t="str">
        <f t="shared" si="11"/>
        <v/>
      </c>
      <c r="P7" s="52" t="str">
        <f t="shared" si="12"/>
        <v/>
      </c>
      <c r="Q7" s="52" t="str">
        <f t="shared" si="13"/>
        <v/>
      </c>
      <c r="R7" s="1"/>
      <c r="S7" s="52" t="str">
        <f t="shared" si="14"/>
        <v>B4_R4w</v>
      </c>
      <c r="T7" s="52" t="str">
        <f t="shared" si="15"/>
        <v/>
      </c>
      <c r="U7" s="52" t="str">
        <f t="shared" si="16"/>
        <v/>
      </c>
      <c r="V7" t="str">
        <f t="shared" si="4"/>
        <v/>
      </c>
      <c r="W7" s="76" t="s">
        <v>78</v>
      </c>
      <c r="X7" s="77" t="s">
        <v>98</v>
      </c>
      <c r="Y7" s="78" t="s">
        <v>79</v>
      </c>
      <c r="AA7" s="76" t="s">
        <v>78</v>
      </c>
    </row>
    <row r="8" spans="1:27" x14ac:dyDescent="0.25">
      <c r="A8" s="4">
        <f t="shared" si="17"/>
        <v>44567</v>
      </c>
      <c r="B8" s="1">
        <f t="shared" si="5"/>
        <v>5</v>
      </c>
      <c r="C8" s="62" t="s">
        <v>77</v>
      </c>
      <c r="D8" s="63"/>
      <c r="E8" s="65"/>
      <c r="F8" s="49"/>
      <c r="G8" s="52" t="str">
        <f t="shared" si="6"/>
        <v/>
      </c>
      <c r="H8" s="52" t="str">
        <f t="shared" si="7"/>
        <v/>
      </c>
      <c r="I8" s="52" t="str">
        <f t="shared" si="8"/>
        <v/>
      </c>
      <c r="J8" s="1"/>
      <c r="K8" s="52" t="str">
        <f t="shared" si="9"/>
        <v/>
      </c>
      <c r="L8" s="52" t="str">
        <f t="shared" si="10"/>
        <v/>
      </c>
      <c r="M8" s="52" t="str">
        <f t="shared" si="1"/>
        <v/>
      </c>
      <c r="N8" s="1"/>
      <c r="O8" s="52" t="str">
        <f t="shared" si="11"/>
        <v>B3_P</v>
      </c>
      <c r="P8" s="52" t="str">
        <f t="shared" si="12"/>
        <v/>
      </c>
      <c r="Q8" s="52" t="str">
        <f t="shared" si="13"/>
        <v/>
      </c>
      <c r="R8" s="1"/>
      <c r="S8" s="52" t="str">
        <f t="shared" si="14"/>
        <v/>
      </c>
      <c r="T8" s="52" t="str">
        <f t="shared" si="15"/>
        <v/>
      </c>
      <c r="U8" s="52" t="str">
        <f t="shared" si="16"/>
        <v/>
      </c>
      <c r="V8" t="str">
        <f t="shared" si="4"/>
        <v/>
      </c>
      <c r="W8" s="76" t="s">
        <v>88</v>
      </c>
      <c r="X8" s="77" t="s">
        <v>99</v>
      </c>
      <c r="Y8" s="78"/>
      <c r="AA8" s="76" t="s">
        <v>88</v>
      </c>
    </row>
    <row r="9" spans="1:27" x14ac:dyDescent="0.25">
      <c r="A9" s="4">
        <f t="shared" si="17"/>
        <v>44568</v>
      </c>
      <c r="B9" s="1">
        <f t="shared" si="5"/>
        <v>6</v>
      </c>
      <c r="C9" s="62" t="s">
        <v>78</v>
      </c>
      <c r="D9" s="63"/>
      <c r="E9" s="65" t="s">
        <v>79</v>
      </c>
      <c r="F9" s="49"/>
      <c r="G9" s="52" t="str">
        <f t="shared" si="6"/>
        <v/>
      </c>
      <c r="H9" s="52" t="str">
        <f t="shared" si="7"/>
        <v/>
      </c>
      <c r="I9" s="52" t="str">
        <f t="shared" si="8"/>
        <v>GT</v>
      </c>
      <c r="J9" s="1"/>
      <c r="K9" s="52" t="str">
        <f t="shared" si="9"/>
        <v/>
      </c>
      <c r="L9" s="52" t="str">
        <f t="shared" si="10"/>
        <v/>
      </c>
      <c r="M9" s="52" t="str">
        <f t="shared" si="1"/>
        <v>GT</v>
      </c>
      <c r="N9" s="1"/>
      <c r="O9" s="52" t="str">
        <f t="shared" si="11"/>
        <v/>
      </c>
      <c r="P9" s="52" t="str">
        <f t="shared" si="12"/>
        <v/>
      </c>
      <c r="Q9" s="52" t="str">
        <f t="shared" si="13"/>
        <v/>
      </c>
      <c r="R9" s="1"/>
      <c r="S9" s="52" t="str">
        <f t="shared" si="14"/>
        <v>B4_P</v>
      </c>
      <c r="T9" s="52" t="str">
        <f t="shared" si="15"/>
        <v/>
      </c>
      <c r="U9" s="52" t="str">
        <f t="shared" si="16"/>
        <v>GT</v>
      </c>
      <c r="V9" t="str">
        <f t="shared" si="4"/>
        <v/>
      </c>
      <c r="W9" s="76" t="s">
        <v>89</v>
      </c>
      <c r="X9" s="77" t="s">
        <v>96</v>
      </c>
      <c r="Y9" s="78"/>
      <c r="AA9" s="76" t="s">
        <v>89</v>
      </c>
    </row>
    <row r="10" spans="1:27" x14ac:dyDescent="0.25">
      <c r="A10" s="4">
        <f t="shared" si="17"/>
        <v>44569</v>
      </c>
      <c r="B10" s="1">
        <f t="shared" si="5"/>
        <v>7</v>
      </c>
      <c r="C10" s="62"/>
      <c r="D10" s="63"/>
      <c r="E10" s="65"/>
      <c r="F10" s="49"/>
      <c r="G10" s="52" t="str">
        <f t="shared" si="6"/>
        <v/>
      </c>
      <c r="H10" s="52" t="str">
        <f t="shared" si="7"/>
        <v/>
      </c>
      <c r="I10" s="52" t="str">
        <f t="shared" si="8"/>
        <v/>
      </c>
      <c r="J10" s="1"/>
      <c r="K10" s="52" t="str">
        <f t="shared" si="9"/>
        <v/>
      </c>
      <c r="L10" s="52" t="str">
        <f t="shared" si="10"/>
        <v/>
      </c>
      <c r="M10" s="52" t="str">
        <f t="shared" si="1"/>
        <v/>
      </c>
      <c r="N10" s="1"/>
      <c r="O10" s="52" t="str">
        <f t="shared" si="11"/>
        <v/>
      </c>
      <c r="P10" s="52" t="str">
        <f t="shared" si="12"/>
        <v/>
      </c>
      <c r="Q10" s="52" t="str">
        <f t="shared" si="13"/>
        <v/>
      </c>
      <c r="R10" s="1"/>
      <c r="S10" s="52" t="str">
        <f t="shared" si="14"/>
        <v/>
      </c>
      <c r="T10" s="52" t="str">
        <f t="shared" si="15"/>
        <v/>
      </c>
      <c r="U10" s="52" t="str">
        <f t="shared" si="16"/>
        <v/>
      </c>
      <c r="V10" t="str">
        <f t="shared" si="4"/>
        <v/>
      </c>
      <c r="W10" s="76" t="s">
        <v>90</v>
      </c>
      <c r="X10" s="77" t="s">
        <v>97</v>
      </c>
      <c r="Y10" s="78"/>
      <c r="AA10" s="76" t="s">
        <v>90</v>
      </c>
    </row>
    <row r="11" spans="1:27" x14ac:dyDescent="0.25">
      <c r="A11" s="4">
        <f t="shared" si="17"/>
        <v>44570</v>
      </c>
      <c r="B11" s="1">
        <f t="shared" si="5"/>
        <v>1</v>
      </c>
      <c r="C11" s="62"/>
      <c r="D11" s="63"/>
      <c r="E11" s="65"/>
      <c r="F11" s="49"/>
      <c r="G11" s="52" t="str">
        <f t="shared" si="6"/>
        <v/>
      </c>
      <c r="H11" s="52" t="str">
        <f t="shared" si="7"/>
        <v/>
      </c>
      <c r="I11" s="52" t="str">
        <f t="shared" si="8"/>
        <v/>
      </c>
      <c r="J11" s="1"/>
      <c r="K11" s="52" t="str">
        <f t="shared" si="9"/>
        <v/>
      </c>
      <c r="L11" s="52" t="str">
        <f t="shared" si="10"/>
        <v/>
      </c>
      <c r="M11" s="52" t="str">
        <f t="shared" si="1"/>
        <v/>
      </c>
      <c r="N11" s="1"/>
      <c r="O11" s="52" t="str">
        <f t="shared" si="11"/>
        <v/>
      </c>
      <c r="P11" s="52" t="str">
        <f t="shared" si="12"/>
        <v/>
      </c>
      <c r="Q11" s="52" t="str">
        <f t="shared" si="13"/>
        <v/>
      </c>
      <c r="R11" s="1"/>
      <c r="S11" s="52" t="str">
        <f t="shared" si="14"/>
        <v/>
      </c>
      <c r="T11" s="52" t="str">
        <f t="shared" si="15"/>
        <v/>
      </c>
      <c r="U11" s="52" t="str">
        <f t="shared" si="16"/>
        <v/>
      </c>
      <c r="V11" t="str">
        <f t="shared" si="4"/>
        <v/>
      </c>
      <c r="W11" s="76" t="s">
        <v>91</v>
      </c>
      <c r="X11" s="77" t="s">
        <v>84</v>
      </c>
      <c r="Y11" s="78"/>
      <c r="AA11" s="76" t="s">
        <v>91</v>
      </c>
    </row>
    <row r="12" spans="1:27" x14ac:dyDescent="0.25">
      <c r="A12" s="4">
        <f t="shared" si="17"/>
        <v>44571</v>
      </c>
      <c r="B12" s="1">
        <f t="shared" si="5"/>
        <v>2</v>
      </c>
      <c r="C12" s="62"/>
      <c r="D12" s="63" t="s">
        <v>146</v>
      </c>
      <c r="E12" s="66" t="s">
        <v>92</v>
      </c>
      <c r="F12" s="49"/>
      <c r="G12" s="52" t="str">
        <f t="shared" si="6"/>
        <v/>
      </c>
      <c r="H12" s="52" t="str">
        <f t="shared" si="7"/>
        <v/>
      </c>
      <c r="I12" s="52" t="str">
        <f t="shared" si="8"/>
        <v>B1_B</v>
      </c>
      <c r="J12" s="1"/>
      <c r="K12" s="52" t="str">
        <f t="shared" si="9"/>
        <v/>
      </c>
      <c r="L12" s="52" t="str">
        <f t="shared" si="10"/>
        <v>B2_S</v>
      </c>
      <c r="M12" s="52" t="str">
        <f t="shared" si="1"/>
        <v/>
      </c>
      <c r="N12" s="1"/>
      <c r="O12" s="52" t="str">
        <f t="shared" si="11"/>
        <v/>
      </c>
      <c r="P12" s="52" t="str">
        <f t="shared" si="12"/>
        <v/>
      </c>
      <c r="Q12" s="52" t="str">
        <f t="shared" si="13"/>
        <v/>
      </c>
      <c r="R12" s="1"/>
      <c r="S12" s="52" t="str">
        <f t="shared" si="14"/>
        <v/>
      </c>
      <c r="T12" s="52" t="str">
        <f t="shared" si="15"/>
        <v/>
      </c>
      <c r="U12" s="52" t="str">
        <f t="shared" si="16"/>
        <v/>
      </c>
      <c r="V12" t="str">
        <f t="shared" si="4"/>
        <v/>
      </c>
      <c r="W12" s="76" t="s">
        <v>140</v>
      </c>
      <c r="X12" s="77" t="s">
        <v>85</v>
      </c>
      <c r="Y12" s="78"/>
      <c r="AA12" s="76" t="s">
        <v>140</v>
      </c>
    </row>
    <row r="13" spans="1:27" x14ac:dyDescent="0.25">
      <c r="A13" s="4">
        <f t="shared" si="17"/>
        <v>44572</v>
      </c>
      <c r="B13" s="1">
        <f t="shared" si="5"/>
        <v>3</v>
      </c>
      <c r="C13" s="62" t="s">
        <v>88</v>
      </c>
      <c r="D13" s="62" t="s">
        <v>80</v>
      </c>
      <c r="E13" s="66" t="s">
        <v>93</v>
      </c>
      <c r="F13" s="49"/>
      <c r="G13" s="52" t="str">
        <f t="shared" si="6"/>
        <v>B1_R</v>
      </c>
      <c r="H13" s="52" t="str">
        <f t="shared" si="7"/>
        <v>B1_W</v>
      </c>
      <c r="I13" s="52" t="str">
        <f t="shared" si="8"/>
        <v/>
      </c>
      <c r="J13" s="1"/>
      <c r="K13" s="52" t="str">
        <f t="shared" si="9"/>
        <v/>
      </c>
      <c r="L13" s="52" t="str">
        <f t="shared" si="10"/>
        <v/>
      </c>
      <c r="M13" s="52" t="str">
        <f t="shared" si="1"/>
        <v>B2_B</v>
      </c>
      <c r="N13" s="1"/>
      <c r="O13" s="52" t="str">
        <f t="shared" si="11"/>
        <v/>
      </c>
      <c r="P13" s="52" t="str">
        <f t="shared" si="12"/>
        <v/>
      </c>
      <c r="Q13" s="52" t="str">
        <f t="shared" si="13"/>
        <v/>
      </c>
      <c r="R13" s="1"/>
      <c r="S13" s="52" t="str">
        <f t="shared" si="14"/>
        <v/>
      </c>
      <c r="T13" s="52" t="str">
        <f t="shared" si="15"/>
        <v/>
      </c>
      <c r="U13" s="52" t="str">
        <f t="shared" si="16"/>
        <v/>
      </c>
      <c r="V13" t="str">
        <f t="shared" si="4"/>
        <v/>
      </c>
      <c r="W13" s="76" t="s">
        <v>141</v>
      </c>
      <c r="X13" s="77" t="s">
        <v>86</v>
      </c>
      <c r="Y13" s="78"/>
      <c r="AA13" s="76" t="s">
        <v>141</v>
      </c>
    </row>
    <row r="14" spans="1:27" x14ac:dyDescent="0.25">
      <c r="A14" s="4">
        <f t="shared" si="17"/>
        <v>44573</v>
      </c>
      <c r="B14" s="1">
        <f t="shared" si="5"/>
        <v>4</v>
      </c>
      <c r="C14" s="62" t="s">
        <v>89</v>
      </c>
      <c r="D14" s="62" t="s">
        <v>81</v>
      </c>
      <c r="E14" s="66" t="s">
        <v>94</v>
      </c>
      <c r="F14" s="49"/>
      <c r="G14" s="52" t="str">
        <f t="shared" si="6"/>
        <v/>
      </c>
      <c r="H14" s="52" t="str">
        <f t="shared" si="7"/>
        <v/>
      </c>
      <c r="I14" s="52" t="str">
        <f t="shared" si="8"/>
        <v/>
      </c>
      <c r="J14" s="1"/>
      <c r="K14" s="52" t="str">
        <f t="shared" si="9"/>
        <v>B2_R</v>
      </c>
      <c r="L14" s="52" t="str">
        <f t="shared" si="10"/>
        <v>B2_W</v>
      </c>
      <c r="M14" s="52" t="str">
        <f t="shared" si="1"/>
        <v/>
      </c>
      <c r="N14" s="1"/>
      <c r="O14" s="52" t="str">
        <f t="shared" si="11"/>
        <v/>
      </c>
      <c r="P14" s="52" t="str">
        <f t="shared" si="12"/>
        <v/>
      </c>
      <c r="Q14" s="52" t="str">
        <f t="shared" si="13"/>
        <v>B3_B</v>
      </c>
      <c r="R14" s="1"/>
      <c r="S14" s="52" t="str">
        <f t="shared" si="14"/>
        <v/>
      </c>
      <c r="T14" s="52" t="str">
        <f t="shared" si="15"/>
        <v/>
      </c>
      <c r="U14" s="52" t="str">
        <f t="shared" si="16"/>
        <v/>
      </c>
      <c r="V14" t="str">
        <f t="shared" si="4"/>
        <v/>
      </c>
      <c r="W14" s="76" t="s">
        <v>138</v>
      </c>
      <c r="X14" s="77" t="s">
        <v>87</v>
      </c>
      <c r="Y14" s="78"/>
      <c r="AA14" s="76" t="s">
        <v>138</v>
      </c>
    </row>
    <row r="15" spans="1:27" x14ac:dyDescent="0.25">
      <c r="A15" s="4">
        <f t="shared" si="17"/>
        <v>44574</v>
      </c>
      <c r="B15" s="1">
        <f t="shared" si="5"/>
        <v>5</v>
      </c>
      <c r="C15" s="62" t="s">
        <v>100</v>
      </c>
      <c r="D15" s="62" t="s">
        <v>82</v>
      </c>
      <c r="E15" s="66" t="s">
        <v>95</v>
      </c>
      <c r="F15" s="49"/>
      <c r="G15" s="52" t="str">
        <f t="shared" si="6"/>
        <v>B1_P</v>
      </c>
      <c r="H15" s="52" t="str">
        <f t="shared" si="7"/>
        <v/>
      </c>
      <c r="I15" s="52" t="str">
        <f t="shared" si="8"/>
        <v/>
      </c>
      <c r="J15" s="1"/>
      <c r="K15" s="52" t="str">
        <f t="shared" si="9"/>
        <v/>
      </c>
      <c r="L15" s="52" t="str">
        <f t="shared" si="10"/>
        <v/>
      </c>
      <c r="M15" s="52" t="str">
        <f t="shared" si="1"/>
        <v/>
      </c>
      <c r="N15" s="1"/>
      <c r="O15" s="52" t="str">
        <f t="shared" si="11"/>
        <v/>
      </c>
      <c r="P15" s="52" t="str">
        <f t="shared" si="12"/>
        <v>B3_W</v>
      </c>
      <c r="Q15" s="52" t="str">
        <f t="shared" si="13"/>
        <v/>
      </c>
      <c r="R15" s="1"/>
      <c r="S15" s="52" t="str">
        <f t="shared" si="14"/>
        <v/>
      </c>
      <c r="T15" s="52" t="str">
        <f t="shared" si="15"/>
        <v/>
      </c>
      <c r="U15" s="52" t="str">
        <f t="shared" si="16"/>
        <v>B4_B</v>
      </c>
      <c r="V15" t="str">
        <f t="shared" si="4"/>
        <v/>
      </c>
      <c r="W15" s="76" t="s">
        <v>139</v>
      </c>
      <c r="X15" s="79"/>
      <c r="Y15" s="78"/>
      <c r="AA15" s="76" t="s">
        <v>139</v>
      </c>
    </row>
    <row r="16" spans="1:27" x14ac:dyDescent="0.25">
      <c r="A16" s="4">
        <f t="shared" si="17"/>
        <v>44575</v>
      </c>
      <c r="B16" s="1">
        <f t="shared" si="5"/>
        <v>6</v>
      </c>
      <c r="C16" s="62" t="s">
        <v>101</v>
      </c>
      <c r="D16" s="62" t="s">
        <v>83</v>
      </c>
      <c r="E16" s="65"/>
      <c r="F16" s="49"/>
      <c r="G16" s="52" t="str">
        <f t="shared" si="6"/>
        <v/>
      </c>
      <c r="H16" s="52" t="str">
        <f t="shared" si="7"/>
        <v/>
      </c>
      <c r="I16" s="52" t="str">
        <f t="shared" si="8"/>
        <v/>
      </c>
      <c r="J16" s="1"/>
      <c r="K16" s="52" t="str">
        <f t="shared" si="9"/>
        <v>B2_P</v>
      </c>
      <c r="L16" s="52" t="str">
        <f t="shared" si="10"/>
        <v/>
      </c>
      <c r="M16" s="52" t="str">
        <f t="shared" si="1"/>
        <v/>
      </c>
      <c r="N16" s="1"/>
      <c r="O16" s="52" t="str">
        <f t="shared" si="11"/>
        <v/>
      </c>
      <c r="P16" s="52" t="str">
        <f t="shared" si="12"/>
        <v/>
      </c>
      <c r="Q16" s="52" t="str">
        <f t="shared" si="13"/>
        <v/>
      </c>
      <c r="R16" s="1"/>
      <c r="S16" s="52" t="str">
        <f t="shared" si="14"/>
        <v/>
      </c>
      <c r="T16" s="52" t="str">
        <f t="shared" si="15"/>
        <v>B4_W</v>
      </c>
      <c r="U16" s="52" t="str">
        <f t="shared" si="16"/>
        <v/>
      </c>
      <c r="V16" t="str">
        <f t="shared" si="4"/>
        <v/>
      </c>
      <c r="W16" s="80"/>
      <c r="X16" s="80"/>
      <c r="Y16" s="80"/>
      <c r="AA16" s="77" t="s">
        <v>25</v>
      </c>
    </row>
    <row r="17" spans="1:27" x14ac:dyDescent="0.25">
      <c r="A17" s="4">
        <f t="shared" si="17"/>
        <v>44576</v>
      </c>
      <c r="B17" s="1">
        <f t="shared" si="5"/>
        <v>7</v>
      </c>
      <c r="C17" s="62"/>
      <c r="D17" s="63"/>
      <c r="E17" s="65"/>
      <c r="F17" s="49"/>
      <c r="G17" s="52" t="str">
        <f t="shared" si="6"/>
        <v/>
      </c>
      <c r="H17" s="52" t="str">
        <f t="shared" si="7"/>
        <v/>
      </c>
      <c r="I17" s="52" t="str">
        <f t="shared" si="8"/>
        <v/>
      </c>
      <c r="J17" s="1"/>
      <c r="K17" s="52" t="str">
        <f t="shared" si="9"/>
        <v/>
      </c>
      <c r="L17" s="52" t="str">
        <f t="shared" si="10"/>
        <v/>
      </c>
      <c r="M17" s="52" t="str">
        <f t="shared" si="1"/>
        <v/>
      </c>
      <c r="N17" s="1"/>
      <c r="O17" s="52" t="str">
        <f t="shared" si="11"/>
        <v/>
      </c>
      <c r="P17" s="52" t="str">
        <f t="shared" si="12"/>
        <v/>
      </c>
      <c r="Q17" s="52" t="str">
        <f t="shared" si="13"/>
        <v/>
      </c>
      <c r="R17" s="1"/>
      <c r="S17" s="52" t="str">
        <f t="shared" si="14"/>
        <v/>
      </c>
      <c r="T17" s="52" t="str">
        <f t="shared" si="15"/>
        <v/>
      </c>
      <c r="U17" s="52" t="str">
        <f t="shared" si="16"/>
        <v/>
      </c>
      <c r="V17" t="str">
        <f t="shared" si="4"/>
        <v/>
      </c>
      <c r="W17" s="80"/>
      <c r="X17" s="80"/>
      <c r="Y17" s="80"/>
      <c r="AA17" s="77" t="s">
        <v>26</v>
      </c>
    </row>
    <row r="18" spans="1:27" x14ac:dyDescent="0.25">
      <c r="A18" s="4">
        <f t="shared" si="17"/>
        <v>44577</v>
      </c>
      <c r="B18" s="1">
        <f t="shared" si="5"/>
        <v>1</v>
      </c>
      <c r="C18" s="62"/>
      <c r="D18" s="63"/>
      <c r="E18" s="65"/>
      <c r="F18" s="49"/>
      <c r="G18" s="52" t="str">
        <f t="shared" si="6"/>
        <v/>
      </c>
      <c r="H18" s="52" t="str">
        <f t="shared" si="7"/>
        <v/>
      </c>
      <c r="I18" s="52" t="str">
        <f t="shared" si="8"/>
        <v/>
      </c>
      <c r="J18" s="1"/>
      <c r="K18" s="52" t="str">
        <f t="shared" si="9"/>
        <v/>
      </c>
      <c r="L18" s="52" t="str">
        <f t="shared" si="10"/>
        <v/>
      </c>
      <c r="M18" s="52" t="str">
        <f t="shared" si="1"/>
        <v/>
      </c>
      <c r="N18" s="1"/>
      <c r="O18" s="52" t="str">
        <f t="shared" si="11"/>
        <v/>
      </c>
      <c r="P18" s="52" t="str">
        <f t="shared" si="12"/>
        <v/>
      </c>
      <c r="Q18" s="52" t="str">
        <f t="shared" si="13"/>
        <v/>
      </c>
      <c r="R18" s="1"/>
      <c r="S18" s="52" t="str">
        <f t="shared" si="14"/>
        <v/>
      </c>
      <c r="T18" s="52" t="str">
        <f t="shared" si="15"/>
        <v/>
      </c>
      <c r="U18" s="52" t="str">
        <f t="shared" si="16"/>
        <v/>
      </c>
      <c r="V18" t="str">
        <f t="shared" si="4"/>
        <v/>
      </c>
      <c r="W18" s="80"/>
      <c r="X18" s="80"/>
      <c r="Y18" s="80"/>
      <c r="AA18" s="77" t="s">
        <v>27</v>
      </c>
    </row>
    <row r="19" spans="1:27" x14ac:dyDescent="0.25">
      <c r="A19" s="4">
        <f t="shared" si="17"/>
        <v>44578</v>
      </c>
      <c r="B19" s="1">
        <f t="shared" si="5"/>
        <v>2</v>
      </c>
      <c r="C19" s="62"/>
      <c r="D19" s="63" t="s">
        <v>147</v>
      </c>
      <c r="E19" s="65"/>
      <c r="F19" s="49"/>
      <c r="G19" s="52" t="str">
        <f t="shared" si="6"/>
        <v/>
      </c>
      <c r="H19" s="52" t="str">
        <f t="shared" si="7"/>
        <v/>
      </c>
      <c r="I19" s="52" t="str">
        <f t="shared" si="8"/>
        <v/>
      </c>
      <c r="J19" s="1"/>
      <c r="K19" s="52" t="str">
        <f t="shared" si="9"/>
        <v/>
      </c>
      <c r="L19" s="52" t="str">
        <f t="shared" si="10"/>
        <v/>
      </c>
      <c r="M19" s="52" t="str">
        <f t="shared" si="1"/>
        <v/>
      </c>
      <c r="N19" s="1"/>
      <c r="O19" s="52" t="str">
        <f t="shared" si="11"/>
        <v/>
      </c>
      <c r="P19" s="52" t="str">
        <f t="shared" si="12"/>
        <v>B3_S</v>
      </c>
      <c r="Q19" s="52" t="str">
        <f t="shared" si="13"/>
        <v/>
      </c>
      <c r="R19" s="1"/>
      <c r="S19" s="52" t="str">
        <f t="shared" si="14"/>
        <v/>
      </c>
      <c r="T19" s="52" t="str">
        <f t="shared" si="15"/>
        <v/>
      </c>
      <c r="U19" s="52" t="str">
        <f t="shared" si="16"/>
        <v/>
      </c>
      <c r="V19" t="str">
        <f t="shared" si="4"/>
        <v/>
      </c>
      <c r="W19" s="1"/>
      <c r="AA19" s="77" t="s">
        <v>28</v>
      </c>
    </row>
    <row r="20" spans="1:27" x14ac:dyDescent="0.25">
      <c r="A20" s="4">
        <f t="shared" si="17"/>
        <v>44579</v>
      </c>
      <c r="B20" s="1">
        <f t="shared" si="5"/>
        <v>3</v>
      </c>
      <c r="C20" s="62" t="s">
        <v>90</v>
      </c>
      <c r="D20" s="63"/>
      <c r="E20" s="65"/>
      <c r="F20" s="49"/>
      <c r="G20" s="52" t="str">
        <f t="shared" si="6"/>
        <v/>
      </c>
      <c r="H20" s="52" t="str">
        <f t="shared" si="7"/>
        <v/>
      </c>
      <c r="I20" s="52" t="str">
        <f t="shared" si="8"/>
        <v/>
      </c>
      <c r="J20" s="1"/>
      <c r="K20" s="52" t="str">
        <f t="shared" si="9"/>
        <v/>
      </c>
      <c r="L20" s="52" t="str">
        <f t="shared" si="10"/>
        <v/>
      </c>
      <c r="M20" s="52" t="str">
        <f t="shared" si="1"/>
        <v/>
      </c>
      <c r="N20" s="1"/>
      <c r="O20" s="52" t="str">
        <f t="shared" si="11"/>
        <v>B3_R</v>
      </c>
      <c r="P20" s="52" t="str">
        <f t="shared" si="12"/>
        <v/>
      </c>
      <c r="Q20" s="52" t="str">
        <f t="shared" si="13"/>
        <v/>
      </c>
      <c r="R20" s="1"/>
      <c r="S20" s="52" t="str">
        <f t="shared" si="14"/>
        <v/>
      </c>
      <c r="T20" s="52" t="str">
        <f t="shared" si="15"/>
        <v/>
      </c>
      <c r="U20" s="52" t="str">
        <f t="shared" si="16"/>
        <v/>
      </c>
      <c r="V20" t="str">
        <f t="shared" si="4"/>
        <v/>
      </c>
      <c r="W20" s="1"/>
      <c r="AA20" s="77" t="s">
        <v>98</v>
      </c>
    </row>
    <row r="21" spans="1:27" x14ac:dyDescent="0.25">
      <c r="A21" s="4">
        <f t="shared" si="17"/>
        <v>44580</v>
      </c>
      <c r="B21" s="1">
        <f t="shared" si="5"/>
        <v>4</v>
      </c>
      <c r="C21" s="62" t="s">
        <v>91</v>
      </c>
      <c r="D21" s="63"/>
      <c r="E21" s="65"/>
      <c r="F21" s="49"/>
      <c r="G21" s="52" t="str">
        <f t="shared" si="6"/>
        <v/>
      </c>
      <c r="H21" s="52" t="str">
        <f t="shared" si="7"/>
        <v/>
      </c>
      <c r="I21" s="52" t="str">
        <f t="shared" si="8"/>
        <v/>
      </c>
      <c r="J21" s="1"/>
      <c r="K21" s="52" t="str">
        <f t="shared" si="9"/>
        <v/>
      </c>
      <c r="L21" s="52" t="str">
        <f t="shared" si="10"/>
        <v/>
      </c>
      <c r="M21" s="52" t="str">
        <f t="shared" si="1"/>
        <v/>
      </c>
      <c r="N21" s="1"/>
      <c r="O21" s="52" t="str">
        <f t="shared" si="11"/>
        <v/>
      </c>
      <c r="P21" s="52" t="str">
        <f t="shared" si="12"/>
        <v/>
      </c>
      <c r="Q21" s="52" t="str">
        <f t="shared" si="13"/>
        <v/>
      </c>
      <c r="R21" s="1"/>
      <c r="S21" s="52" t="str">
        <f t="shared" si="14"/>
        <v>B4_R</v>
      </c>
      <c r="T21" s="52" t="str">
        <f t="shared" si="15"/>
        <v/>
      </c>
      <c r="U21" s="52" t="str">
        <f t="shared" si="16"/>
        <v/>
      </c>
      <c r="V21" t="str">
        <f t="shared" si="4"/>
        <v/>
      </c>
      <c r="W21" s="1"/>
      <c r="AA21" s="77" t="s">
        <v>99</v>
      </c>
    </row>
    <row r="22" spans="1:27" x14ac:dyDescent="0.25">
      <c r="A22" s="4">
        <f t="shared" si="17"/>
        <v>44581</v>
      </c>
      <c r="B22" s="1">
        <f t="shared" si="5"/>
        <v>5</v>
      </c>
      <c r="C22" s="62" t="s">
        <v>77</v>
      </c>
      <c r="D22" s="63"/>
      <c r="E22" s="65"/>
      <c r="F22" s="49"/>
      <c r="G22" s="52" t="str">
        <f t="shared" si="6"/>
        <v/>
      </c>
      <c r="H22" s="52" t="str">
        <f t="shared" si="7"/>
        <v/>
      </c>
      <c r="I22" s="52" t="str">
        <f t="shared" si="8"/>
        <v/>
      </c>
      <c r="J22" s="1"/>
      <c r="K22" s="52" t="str">
        <f t="shared" si="9"/>
        <v/>
      </c>
      <c r="L22" s="52" t="str">
        <f t="shared" si="10"/>
        <v/>
      </c>
      <c r="M22" s="52" t="str">
        <f t="shared" si="1"/>
        <v/>
      </c>
      <c r="N22" s="1"/>
      <c r="O22" s="52" t="str">
        <f t="shared" si="11"/>
        <v>B3_P</v>
      </c>
      <c r="P22" s="52" t="str">
        <f t="shared" si="12"/>
        <v/>
      </c>
      <c r="Q22" s="52" t="str">
        <f t="shared" si="13"/>
        <v/>
      </c>
      <c r="R22" s="1"/>
      <c r="S22" s="52" t="str">
        <f t="shared" si="14"/>
        <v/>
      </c>
      <c r="T22" s="52" t="str">
        <f t="shared" si="15"/>
        <v/>
      </c>
      <c r="U22" s="52" t="str">
        <f t="shared" si="16"/>
        <v/>
      </c>
      <c r="V22" t="str">
        <f t="shared" si="4"/>
        <v/>
      </c>
      <c r="W22" s="1"/>
      <c r="AA22" s="77" t="s">
        <v>96</v>
      </c>
    </row>
    <row r="23" spans="1:27" x14ac:dyDescent="0.25">
      <c r="A23" s="4">
        <f t="shared" si="17"/>
        <v>44582</v>
      </c>
      <c r="B23" s="1">
        <f t="shared" si="5"/>
        <v>6</v>
      </c>
      <c r="C23" s="62" t="s">
        <v>78</v>
      </c>
      <c r="D23" s="63"/>
      <c r="E23" s="65" t="s">
        <v>79</v>
      </c>
      <c r="F23" s="49"/>
      <c r="G23" s="52" t="str">
        <f t="shared" si="6"/>
        <v/>
      </c>
      <c r="H23" s="52" t="str">
        <f t="shared" si="7"/>
        <v/>
      </c>
      <c r="I23" s="52" t="str">
        <f t="shared" si="8"/>
        <v>GT</v>
      </c>
      <c r="J23" s="1"/>
      <c r="K23" s="52" t="str">
        <f t="shared" si="9"/>
        <v/>
      </c>
      <c r="L23" s="52" t="str">
        <f t="shared" si="10"/>
        <v/>
      </c>
      <c r="M23" s="52" t="str">
        <f t="shared" si="1"/>
        <v>GT</v>
      </c>
      <c r="N23" s="1"/>
      <c r="O23" s="52" t="str">
        <f t="shared" si="11"/>
        <v/>
      </c>
      <c r="P23" s="52" t="str">
        <f t="shared" si="12"/>
        <v/>
      </c>
      <c r="Q23" s="52" t="str">
        <f t="shared" si="13"/>
        <v/>
      </c>
      <c r="R23" s="1"/>
      <c r="S23" s="52" t="str">
        <f t="shared" si="14"/>
        <v>B4_P</v>
      </c>
      <c r="T23" s="52" t="str">
        <f t="shared" si="15"/>
        <v/>
      </c>
      <c r="U23" s="52" t="str">
        <f t="shared" si="16"/>
        <v>GT</v>
      </c>
      <c r="V23" t="str">
        <f t="shared" si="4"/>
        <v/>
      </c>
      <c r="AA23" s="77" t="s">
        <v>97</v>
      </c>
    </row>
    <row r="24" spans="1:27" x14ac:dyDescent="0.25">
      <c r="A24" s="4">
        <f t="shared" si="17"/>
        <v>44583</v>
      </c>
      <c r="B24" s="1">
        <f t="shared" si="5"/>
        <v>7</v>
      </c>
      <c r="C24" s="62"/>
      <c r="D24" s="63"/>
      <c r="E24" s="65"/>
      <c r="F24" s="49"/>
      <c r="G24" s="52" t="str">
        <f t="shared" si="6"/>
        <v/>
      </c>
      <c r="H24" s="52" t="str">
        <f t="shared" si="7"/>
        <v/>
      </c>
      <c r="I24" s="52" t="str">
        <f t="shared" si="8"/>
        <v/>
      </c>
      <c r="J24" s="1"/>
      <c r="K24" s="52" t="str">
        <f t="shared" si="9"/>
        <v/>
      </c>
      <c r="L24" s="52" t="str">
        <f t="shared" si="10"/>
        <v/>
      </c>
      <c r="M24" s="52" t="str">
        <f t="shared" si="1"/>
        <v/>
      </c>
      <c r="N24" s="1"/>
      <c r="O24" s="52" t="str">
        <f t="shared" si="11"/>
        <v/>
      </c>
      <c r="P24" s="52" t="str">
        <f t="shared" si="12"/>
        <v/>
      </c>
      <c r="Q24" s="52" t="str">
        <f t="shared" si="13"/>
        <v/>
      </c>
      <c r="R24" s="1"/>
      <c r="S24" s="52" t="str">
        <f t="shared" si="14"/>
        <v/>
      </c>
      <c r="T24" s="52" t="str">
        <f t="shared" si="15"/>
        <v/>
      </c>
      <c r="U24" s="52" t="str">
        <f t="shared" si="16"/>
        <v/>
      </c>
      <c r="V24" t="str">
        <f t="shared" si="4"/>
        <v/>
      </c>
      <c r="AA24" s="77" t="s">
        <v>84</v>
      </c>
    </row>
    <row r="25" spans="1:27" x14ac:dyDescent="0.25">
      <c r="A25" s="4">
        <f t="shared" si="17"/>
        <v>44584</v>
      </c>
      <c r="B25" s="1">
        <f t="shared" si="5"/>
        <v>1</v>
      </c>
      <c r="C25" s="62"/>
      <c r="D25" s="63"/>
      <c r="E25" s="65"/>
      <c r="F25" s="49"/>
      <c r="G25" s="52" t="str">
        <f t="shared" si="6"/>
        <v/>
      </c>
      <c r="H25" s="52" t="str">
        <f t="shared" si="7"/>
        <v/>
      </c>
      <c r="I25" s="52" t="str">
        <f t="shared" si="8"/>
        <v/>
      </c>
      <c r="J25" s="1"/>
      <c r="K25" s="52" t="str">
        <f t="shared" si="9"/>
        <v/>
      </c>
      <c r="L25" s="52" t="str">
        <f t="shared" si="10"/>
        <v/>
      </c>
      <c r="M25" s="52" t="str">
        <f t="shared" si="1"/>
        <v/>
      </c>
      <c r="N25" s="1"/>
      <c r="O25" s="52" t="str">
        <f t="shared" si="11"/>
        <v/>
      </c>
      <c r="P25" s="52" t="str">
        <f t="shared" si="12"/>
        <v/>
      </c>
      <c r="Q25" s="52" t="str">
        <f t="shared" si="13"/>
        <v/>
      </c>
      <c r="R25" s="1"/>
      <c r="S25" s="52" t="str">
        <f t="shared" si="14"/>
        <v/>
      </c>
      <c r="T25" s="52" t="str">
        <f t="shared" si="15"/>
        <v/>
      </c>
      <c r="U25" s="52" t="str">
        <f t="shared" si="16"/>
        <v/>
      </c>
      <c r="V25" t="str">
        <f t="shared" si="4"/>
        <v/>
      </c>
      <c r="AA25" s="77" t="s">
        <v>85</v>
      </c>
    </row>
    <row r="26" spans="1:27" x14ac:dyDescent="0.25">
      <c r="A26" s="4">
        <f t="shared" si="17"/>
        <v>44585</v>
      </c>
      <c r="B26" s="1">
        <f t="shared" si="5"/>
        <v>2</v>
      </c>
      <c r="C26" s="62"/>
      <c r="D26" s="63" t="s">
        <v>148</v>
      </c>
      <c r="E26" s="66" t="s">
        <v>92</v>
      </c>
      <c r="F26" s="49"/>
      <c r="G26" s="52" t="str">
        <f t="shared" si="6"/>
        <v/>
      </c>
      <c r="H26" s="52" t="str">
        <f t="shared" si="7"/>
        <v/>
      </c>
      <c r="I26" s="52" t="str">
        <f t="shared" si="8"/>
        <v>B1_B</v>
      </c>
      <c r="J26" s="1"/>
      <c r="K26" s="52" t="str">
        <f t="shared" si="9"/>
        <v/>
      </c>
      <c r="L26" s="52" t="str">
        <f t="shared" si="10"/>
        <v/>
      </c>
      <c r="M26" s="52" t="str">
        <f t="shared" si="1"/>
        <v/>
      </c>
      <c r="N26" s="1"/>
      <c r="O26" s="52" t="str">
        <f t="shared" si="11"/>
        <v/>
      </c>
      <c r="P26" s="52" t="str">
        <f t="shared" si="12"/>
        <v/>
      </c>
      <c r="Q26" s="52" t="str">
        <f t="shared" si="13"/>
        <v/>
      </c>
      <c r="R26" s="1"/>
      <c r="S26" s="52" t="str">
        <f t="shared" si="14"/>
        <v/>
      </c>
      <c r="T26" s="52" t="str">
        <f t="shared" si="15"/>
        <v>B4_S</v>
      </c>
      <c r="U26" s="52" t="str">
        <f t="shared" si="16"/>
        <v/>
      </c>
      <c r="V26" t="str">
        <f t="shared" si="4"/>
        <v/>
      </c>
      <c r="AA26" s="77" t="s">
        <v>86</v>
      </c>
    </row>
    <row r="27" spans="1:27" x14ac:dyDescent="0.25">
      <c r="A27" s="4">
        <f t="shared" si="17"/>
        <v>44586</v>
      </c>
      <c r="B27" s="1">
        <f t="shared" si="5"/>
        <v>3</v>
      </c>
      <c r="C27" s="62" t="s">
        <v>140</v>
      </c>
      <c r="D27" s="63"/>
      <c r="E27" s="66" t="s">
        <v>93</v>
      </c>
      <c r="F27" s="49"/>
      <c r="G27" s="52" t="str">
        <f t="shared" si="6"/>
        <v>B1_R4w</v>
      </c>
      <c r="H27" s="52" t="str">
        <f t="shared" si="7"/>
        <v/>
      </c>
      <c r="I27" s="52" t="str">
        <f t="shared" si="8"/>
        <v/>
      </c>
      <c r="J27" s="1"/>
      <c r="K27" s="52" t="str">
        <f t="shared" si="9"/>
        <v/>
      </c>
      <c r="L27" s="52" t="str">
        <f t="shared" si="10"/>
        <v/>
      </c>
      <c r="M27" s="52" t="str">
        <f t="shared" si="1"/>
        <v>B2_B</v>
      </c>
      <c r="N27" s="1"/>
      <c r="O27" s="52" t="str">
        <f t="shared" si="11"/>
        <v/>
      </c>
      <c r="P27" s="52" t="str">
        <f t="shared" si="12"/>
        <v/>
      </c>
      <c r="Q27" s="52" t="str">
        <f t="shared" si="13"/>
        <v/>
      </c>
      <c r="R27" s="1"/>
      <c r="S27" s="52" t="str">
        <f t="shared" si="14"/>
        <v/>
      </c>
      <c r="T27" s="52" t="str">
        <f t="shared" si="15"/>
        <v/>
      </c>
      <c r="U27" s="52" t="str">
        <f t="shared" si="16"/>
        <v/>
      </c>
      <c r="V27" t="str">
        <f t="shared" si="4"/>
        <v/>
      </c>
      <c r="W27" s="1"/>
      <c r="AA27" s="77" t="s">
        <v>87</v>
      </c>
    </row>
    <row r="28" spans="1:27" x14ac:dyDescent="0.25">
      <c r="A28" s="4">
        <f t="shared" si="17"/>
        <v>44587</v>
      </c>
      <c r="B28" s="1">
        <f t="shared" si="5"/>
        <v>4</v>
      </c>
      <c r="C28" s="62" t="s">
        <v>141</v>
      </c>
      <c r="D28" s="63"/>
      <c r="E28" s="66" t="s">
        <v>94</v>
      </c>
      <c r="F28" s="49"/>
      <c r="G28" s="52" t="str">
        <f t="shared" si="6"/>
        <v/>
      </c>
      <c r="H28" s="52" t="str">
        <f t="shared" si="7"/>
        <v/>
      </c>
      <c r="I28" s="52" t="str">
        <f t="shared" si="8"/>
        <v/>
      </c>
      <c r="J28" s="1"/>
      <c r="K28" s="52" t="str">
        <f t="shared" si="9"/>
        <v>B2_R4w</v>
      </c>
      <c r="L28" s="52" t="str">
        <f t="shared" si="10"/>
        <v/>
      </c>
      <c r="M28" s="52" t="str">
        <f t="shared" si="1"/>
        <v/>
      </c>
      <c r="N28" s="1"/>
      <c r="O28" s="52" t="str">
        <f t="shared" si="11"/>
        <v/>
      </c>
      <c r="P28" s="52" t="str">
        <f t="shared" si="12"/>
        <v/>
      </c>
      <c r="Q28" s="52" t="str">
        <f t="shared" si="13"/>
        <v>B3_B</v>
      </c>
      <c r="R28" s="1"/>
      <c r="S28" s="52" t="str">
        <f t="shared" si="14"/>
        <v/>
      </c>
      <c r="T28" s="52" t="str">
        <f t="shared" si="15"/>
        <v/>
      </c>
      <c r="U28" s="52" t="str">
        <f t="shared" si="16"/>
        <v/>
      </c>
      <c r="V28" t="str">
        <f t="shared" si="4"/>
        <v/>
      </c>
      <c r="AA28" s="79"/>
    </row>
    <row r="29" spans="1:27" x14ac:dyDescent="0.25">
      <c r="A29" s="4">
        <f t="shared" si="17"/>
        <v>44588</v>
      </c>
      <c r="B29" s="1">
        <f t="shared" si="5"/>
        <v>5</v>
      </c>
      <c r="C29" s="62" t="s">
        <v>100</v>
      </c>
      <c r="D29" s="63"/>
      <c r="E29" s="66" t="s">
        <v>95</v>
      </c>
      <c r="F29" s="49"/>
      <c r="G29" s="52" t="str">
        <f t="shared" si="6"/>
        <v>B1_P</v>
      </c>
      <c r="H29" s="52" t="str">
        <f t="shared" si="7"/>
        <v/>
      </c>
      <c r="I29" s="52" t="str">
        <f t="shared" si="8"/>
        <v/>
      </c>
      <c r="J29" s="1"/>
      <c r="K29" s="52" t="str">
        <f t="shared" si="9"/>
        <v/>
      </c>
      <c r="L29" s="52" t="str">
        <f t="shared" si="10"/>
        <v/>
      </c>
      <c r="M29" s="52" t="str">
        <f t="shared" si="1"/>
        <v/>
      </c>
      <c r="N29" s="1"/>
      <c r="O29" s="52" t="str">
        <f t="shared" si="11"/>
        <v/>
      </c>
      <c r="P29" s="52" t="str">
        <f t="shared" si="12"/>
        <v/>
      </c>
      <c r="Q29" s="52" t="str">
        <f t="shared" si="13"/>
        <v/>
      </c>
      <c r="R29" s="1"/>
      <c r="S29" s="52" t="str">
        <f t="shared" si="14"/>
        <v/>
      </c>
      <c r="T29" s="52" t="str">
        <f t="shared" si="15"/>
        <v/>
      </c>
      <c r="U29" s="52" t="str">
        <f t="shared" si="16"/>
        <v>B4_B</v>
      </c>
      <c r="V29" t="str">
        <f t="shared" si="4"/>
        <v/>
      </c>
      <c r="AA29" s="78" t="s">
        <v>92</v>
      </c>
    </row>
    <row r="30" spans="1:27" x14ac:dyDescent="0.25">
      <c r="A30" s="4">
        <f t="shared" si="17"/>
        <v>44589</v>
      </c>
      <c r="B30" s="1">
        <f t="shared" si="5"/>
        <v>6</v>
      </c>
      <c r="C30" s="62" t="s">
        <v>101</v>
      </c>
      <c r="D30" s="63"/>
      <c r="E30" s="65"/>
      <c r="F30" s="49"/>
      <c r="G30" s="52" t="str">
        <f t="shared" si="6"/>
        <v/>
      </c>
      <c r="H30" s="52" t="str">
        <f t="shared" si="7"/>
        <v/>
      </c>
      <c r="I30" s="52" t="str">
        <f t="shared" si="8"/>
        <v/>
      </c>
      <c r="J30" s="1"/>
      <c r="K30" s="52" t="str">
        <f t="shared" si="9"/>
        <v>B2_P</v>
      </c>
      <c r="L30" s="52" t="str">
        <f t="shared" si="10"/>
        <v/>
      </c>
      <c r="M30" s="52" t="str">
        <f t="shared" si="1"/>
        <v/>
      </c>
      <c r="N30" s="1"/>
      <c r="O30" s="52" t="str">
        <f t="shared" si="11"/>
        <v/>
      </c>
      <c r="P30" s="52" t="str">
        <f t="shared" si="12"/>
        <v/>
      </c>
      <c r="Q30" s="52" t="str">
        <f t="shared" si="13"/>
        <v/>
      </c>
      <c r="R30" s="1"/>
      <c r="S30" s="52" t="str">
        <f t="shared" si="14"/>
        <v/>
      </c>
      <c r="T30" s="52" t="str">
        <f t="shared" si="15"/>
        <v/>
      </c>
      <c r="U30" s="52" t="str">
        <f t="shared" si="16"/>
        <v/>
      </c>
      <c r="V30" t="str">
        <f t="shared" si="4"/>
        <v/>
      </c>
      <c r="AA30" s="78" t="s">
        <v>93</v>
      </c>
    </row>
    <row r="31" spans="1:27" x14ac:dyDescent="0.25">
      <c r="A31" s="4">
        <f t="shared" si="17"/>
        <v>44590</v>
      </c>
      <c r="B31" s="1">
        <f t="shared" si="5"/>
        <v>7</v>
      </c>
      <c r="C31" s="62"/>
      <c r="D31" s="63"/>
      <c r="E31" s="65"/>
      <c r="F31" s="49"/>
      <c r="G31" s="52" t="str">
        <f t="shared" si="6"/>
        <v/>
      </c>
      <c r="H31" s="52" t="str">
        <f t="shared" si="7"/>
        <v/>
      </c>
      <c r="I31" s="52" t="str">
        <f t="shared" si="8"/>
        <v/>
      </c>
      <c r="J31" s="1"/>
      <c r="K31" s="52" t="str">
        <f t="shared" si="9"/>
        <v/>
      </c>
      <c r="L31" s="52" t="str">
        <f t="shared" si="10"/>
        <v/>
      </c>
      <c r="M31" s="52" t="str">
        <f t="shared" si="1"/>
        <v/>
      </c>
      <c r="N31" s="1"/>
      <c r="O31" s="52" t="str">
        <f t="shared" si="11"/>
        <v/>
      </c>
      <c r="P31" s="52" t="str">
        <f t="shared" si="12"/>
        <v/>
      </c>
      <c r="Q31" s="52" t="str">
        <f t="shared" si="13"/>
        <v/>
      </c>
      <c r="R31" s="1"/>
      <c r="S31" s="52" t="str">
        <f t="shared" si="14"/>
        <v/>
      </c>
      <c r="T31" s="52" t="str">
        <f t="shared" si="15"/>
        <v/>
      </c>
      <c r="U31" s="52" t="str">
        <f t="shared" si="16"/>
        <v/>
      </c>
      <c r="V31" t="str">
        <f t="shared" si="4"/>
        <v/>
      </c>
      <c r="AA31" s="78" t="s">
        <v>94</v>
      </c>
    </row>
    <row r="32" spans="1:27" x14ac:dyDescent="0.25">
      <c r="A32" s="4">
        <f t="shared" si="17"/>
        <v>44591</v>
      </c>
      <c r="B32" s="1">
        <f t="shared" si="5"/>
        <v>1</v>
      </c>
      <c r="C32" s="62"/>
      <c r="D32" s="63"/>
      <c r="E32" s="65"/>
      <c r="F32" s="49"/>
      <c r="G32" s="52" t="str">
        <f t="shared" si="6"/>
        <v/>
      </c>
      <c r="H32" s="52" t="str">
        <f t="shared" si="7"/>
        <v/>
      </c>
      <c r="I32" s="52" t="str">
        <f t="shared" si="8"/>
        <v/>
      </c>
      <c r="J32" s="1"/>
      <c r="K32" s="52" t="str">
        <f t="shared" si="9"/>
        <v/>
      </c>
      <c r="L32" s="52" t="str">
        <f t="shared" si="10"/>
        <v/>
      </c>
      <c r="M32" s="52" t="str">
        <f t="shared" si="1"/>
        <v/>
      </c>
      <c r="N32" s="1"/>
      <c r="O32" s="52" t="str">
        <f t="shared" si="11"/>
        <v/>
      </c>
      <c r="P32" s="52" t="str">
        <f t="shared" si="12"/>
        <v/>
      </c>
      <c r="Q32" s="52" t="str">
        <f t="shared" si="13"/>
        <v/>
      </c>
      <c r="R32" s="1"/>
      <c r="S32" s="52" t="str">
        <f t="shared" si="14"/>
        <v/>
      </c>
      <c r="T32" s="52" t="str">
        <f t="shared" si="15"/>
        <v/>
      </c>
      <c r="U32" s="52" t="str">
        <f t="shared" si="16"/>
        <v/>
      </c>
      <c r="V32" t="str">
        <f t="shared" si="4"/>
        <v/>
      </c>
      <c r="AA32" s="78" t="s">
        <v>95</v>
      </c>
    </row>
    <row r="33" spans="1:27" x14ac:dyDescent="0.25">
      <c r="A33" s="4">
        <f t="shared" si="17"/>
        <v>44592</v>
      </c>
      <c r="B33" s="1">
        <f t="shared" si="5"/>
        <v>2</v>
      </c>
      <c r="C33" s="62"/>
      <c r="D33" s="62"/>
      <c r="E33" s="65"/>
      <c r="F33" s="49"/>
      <c r="G33" s="52" t="str">
        <f t="shared" si="6"/>
        <v/>
      </c>
      <c r="H33" s="52" t="str">
        <f t="shared" si="7"/>
        <v/>
      </c>
      <c r="I33" s="52" t="str">
        <f t="shared" si="8"/>
        <v/>
      </c>
      <c r="J33" s="1"/>
      <c r="K33" s="52" t="str">
        <f t="shared" si="9"/>
        <v/>
      </c>
      <c r="L33" s="52" t="str">
        <f t="shared" si="10"/>
        <v/>
      </c>
      <c r="M33" s="52" t="str">
        <f t="shared" si="1"/>
        <v/>
      </c>
      <c r="N33" s="1"/>
      <c r="O33" s="52" t="str">
        <f t="shared" si="11"/>
        <v/>
      </c>
      <c r="P33" s="52" t="str">
        <f t="shared" si="12"/>
        <v/>
      </c>
      <c r="Q33" s="52" t="str">
        <f t="shared" si="13"/>
        <v/>
      </c>
      <c r="R33" s="1"/>
      <c r="S33" s="52" t="str">
        <f t="shared" si="14"/>
        <v/>
      </c>
      <c r="T33" s="52" t="str">
        <f t="shared" si="15"/>
        <v/>
      </c>
      <c r="U33" s="52" t="str">
        <f t="shared" si="16"/>
        <v/>
      </c>
      <c r="V33" t="str">
        <f t="shared" si="4"/>
        <v/>
      </c>
      <c r="AA33" s="78" t="s">
        <v>79</v>
      </c>
    </row>
    <row r="34" spans="1:27" x14ac:dyDescent="0.25">
      <c r="A34" s="4">
        <f t="shared" si="17"/>
        <v>44593</v>
      </c>
      <c r="B34" s="1">
        <f t="shared" si="5"/>
        <v>3</v>
      </c>
      <c r="C34" s="62" t="s">
        <v>138</v>
      </c>
      <c r="D34" s="63"/>
      <c r="E34" s="65"/>
      <c r="F34" s="49"/>
      <c r="G34" s="52" t="str">
        <f t="shared" si="6"/>
        <v/>
      </c>
      <c r="H34" s="52" t="str">
        <f t="shared" si="7"/>
        <v/>
      </c>
      <c r="I34" s="52" t="str">
        <f t="shared" si="8"/>
        <v/>
      </c>
      <c r="J34" s="1"/>
      <c r="K34" s="52" t="str">
        <f t="shared" si="9"/>
        <v/>
      </c>
      <c r="L34" s="52" t="str">
        <f t="shared" si="10"/>
        <v/>
      </c>
      <c r="M34" s="52" t="str">
        <f t="shared" si="1"/>
        <v/>
      </c>
      <c r="N34" s="1"/>
      <c r="O34" s="52" t="str">
        <f t="shared" si="11"/>
        <v>B3_R4w</v>
      </c>
      <c r="P34" s="52" t="str">
        <f t="shared" si="12"/>
        <v/>
      </c>
      <c r="Q34" s="52" t="str">
        <f t="shared" si="13"/>
        <v/>
      </c>
      <c r="R34" s="1"/>
      <c r="S34" s="52" t="str">
        <f t="shared" si="14"/>
        <v/>
      </c>
      <c r="T34" s="52" t="str">
        <f t="shared" si="15"/>
        <v/>
      </c>
      <c r="U34" s="52" t="str">
        <f t="shared" si="16"/>
        <v/>
      </c>
      <c r="V34" t="str">
        <f t="shared" si="4"/>
        <v/>
      </c>
      <c r="AA34" s="78"/>
    </row>
    <row r="35" spans="1:27" x14ac:dyDescent="0.25">
      <c r="A35" s="4">
        <f t="shared" si="17"/>
        <v>44594</v>
      </c>
      <c r="B35" s="1">
        <f t="shared" si="5"/>
        <v>4</v>
      </c>
      <c r="C35" s="62" t="s">
        <v>139</v>
      </c>
      <c r="D35" s="63"/>
      <c r="E35" s="65"/>
      <c r="F35" s="49"/>
      <c r="G35" s="52" t="str">
        <f t="shared" si="6"/>
        <v/>
      </c>
      <c r="H35" s="52" t="str">
        <f t="shared" si="7"/>
        <v/>
      </c>
      <c r="I35" s="52" t="str">
        <f t="shared" si="8"/>
        <v/>
      </c>
      <c r="J35" s="1"/>
      <c r="K35" s="52" t="str">
        <f t="shared" si="9"/>
        <v/>
      </c>
      <c r="L35" s="52" t="str">
        <f t="shared" si="10"/>
        <v/>
      </c>
      <c r="M35" s="52" t="str">
        <f t="shared" si="1"/>
        <v/>
      </c>
      <c r="N35" s="1"/>
      <c r="O35" s="52" t="str">
        <f t="shared" si="11"/>
        <v/>
      </c>
      <c r="P35" s="52" t="str">
        <f t="shared" si="12"/>
        <v/>
      </c>
      <c r="Q35" s="52" t="str">
        <f t="shared" si="13"/>
        <v/>
      </c>
      <c r="R35" s="1"/>
      <c r="S35" s="52" t="str">
        <f t="shared" si="14"/>
        <v>B4_R4w</v>
      </c>
      <c r="T35" s="52" t="str">
        <f t="shared" si="15"/>
        <v/>
      </c>
      <c r="U35" s="52" t="str">
        <f t="shared" si="16"/>
        <v/>
      </c>
      <c r="V35" t="str">
        <f t="shared" si="4"/>
        <v/>
      </c>
      <c r="AA35" s="78"/>
    </row>
    <row r="36" spans="1:27" x14ac:dyDescent="0.25">
      <c r="A36" s="4">
        <f t="shared" si="17"/>
        <v>44595</v>
      </c>
      <c r="B36" s="1">
        <f t="shared" si="5"/>
        <v>5</v>
      </c>
      <c r="C36" s="62" t="s">
        <v>77</v>
      </c>
      <c r="D36" s="63"/>
      <c r="E36" s="65"/>
      <c r="F36" s="49"/>
      <c r="G36" s="52" t="str">
        <f t="shared" si="6"/>
        <v/>
      </c>
      <c r="H36" s="52" t="str">
        <f t="shared" si="7"/>
        <v/>
      </c>
      <c r="I36" s="52" t="str">
        <f t="shared" si="8"/>
        <v/>
      </c>
      <c r="J36" s="1"/>
      <c r="K36" s="52" t="str">
        <f t="shared" si="9"/>
        <v/>
      </c>
      <c r="L36" s="52" t="str">
        <f t="shared" si="10"/>
        <v/>
      </c>
      <c r="M36" s="52" t="str">
        <f t="shared" si="1"/>
        <v/>
      </c>
      <c r="N36" s="1"/>
      <c r="O36" s="52" t="str">
        <f t="shared" si="11"/>
        <v>B3_P</v>
      </c>
      <c r="P36" s="52" t="str">
        <f t="shared" si="12"/>
        <v/>
      </c>
      <c r="Q36" s="52" t="str">
        <f t="shared" si="13"/>
        <v/>
      </c>
      <c r="R36" s="1"/>
      <c r="S36" s="52" t="str">
        <f t="shared" si="14"/>
        <v/>
      </c>
      <c r="T36" s="52" t="str">
        <f t="shared" si="15"/>
        <v/>
      </c>
      <c r="U36" s="52" t="str">
        <f t="shared" si="16"/>
        <v/>
      </c>
      <c r="V36" t="str">
        <f t="shared" si="4"/>
        <v/>
      </c>
      <c r="AA36" s="78"/>
    </row>
    <row r="37" spans="1:27" x14ac:dyDescent="0.25">
      <c r="A37" s="4">
        <f t="shared" si="17"/>
        <v>44596</v>
      </c>
      <c r="B37" s="1">
        <f t="shared" si="5"/>
        <v>6</v>
      </c>
      <c r="C37" s="62" t="s">
        <v>78</v>
      </c>
      <c r="D37" s="63"/>
      <c r="E37" s="65" t="s">
        <v>79</v>
      </c>
      <c r="F37" s="49"/>
      <c r="G37" s="52" t="str">
        <f t="shared" si="6"/>
        <v/>
      </c>
      <c r="H37" s="52" t="str">
        <f t="shared" si="7"/>
        <v/>
      </c>
      <c r="I37" s="52" t="str">
        <f t="shared" si="8"/>
        <v>GT</v>
      </c>
      <c r="J37" s="1"/>
      <c r="K37" s="52" t="str">
        <f t="shared" si="9"/>
        <v/>
      </c>
      <c r="L37" s="52" t="str">
        <f t="shared" si="10"/>
        <v/>
      </c>
      <c r="M37" s="52" t="str">
        <f t="shared" si="1"/>
        <v>GT</v>
      </c>
      <c r="N37" s="1"/>
      <c r="O37" s="52" t="str">
        <f t="shared" si="11"/>
        <v/>
      </c>
      <c r="P37" s="52" t="str">
        <f t="shared" si="12"/>
        <v/>
      </c>
      <c r="Q37" s="52" t="str">
        <f t="shared" si="13"/>
        <v/>
      </c>
      <c r="R37" s="1"/>
      <c r="S37" s="52" t="str">
        <f t="shared" si="14"/>
        <v>B4_P</v>
      </c>
      <c r="T37" s="52" t="str">
        <f t="shared" si="15"/>
        <v/>
      </c>
      <c r="U37" s="52" t="str">
        <f t="shared" si="16"/>
        <v>GT</v>
      </c>
      <c r="V37" t="str">
        <f t="shared" si="4"/>
        <v/>
      </c>
      <c r="AA37" s="78"/>
    </row>
    <row r="38" spans="1:27" x14ac:dyDescent="0.25">
      <c r="A38" s="4">
        <f t="shared" si="17"/>
        <v>44597</v>
      </c>
      <c r="B38" s="1">
        <f t="shared" si="5"/>
        <v>7</v>
      </c>
      <c r="C38" s="62"/>
      <c r="D38" s="63"/>
      <c r="E38" s="65"/>
      <c r="F38" s="49"/>
      <c r="G38" s="52" t="str">
        <f t="shared" si="6"/>
        <v/>
      </c>
      <c r="H38" s="52" t="str">
        <f t="shared" si="7"/>
        <v/>
      </c>
      <c r="I38" s="52" t="str">
        <f t="shared" si="8"/>
        <v/>
      </c>
      <c r="J38" s="1"/>
      <c r="K38" s="52" t="str">
        <f t="shared" si="9"/>
        <v/>
      </c>
      <c r="L38" s="52" t="str">
        <f t="shared" si="10"/>
        <v/>
      </c>
      <c r="M38" s="52" t="str">
        <f t="shared" si="1"/>
        <v/>
      </c>
      <c r="N38" s="1"/>
      <c r="O38" s="52" t="str">
        <f t="shared" si="11"/>
        <v/>
      </c>
      <c r="P38" s="52" t="str">
        <f t="shared" si="12"/>
        <v/>
      </c>
      <c r="Q38" s="52" t="str">
        <f t="shared" si="13"/>
        <v/>
      </c>
      <c r="R38" s="1"/>
      <c r="S38" s="52" t="str">
        <f t="shared" si="14"/>
        <v/>
      </c>
      <c r="T38" s="52" t="str">
        <f t="shared" si="15"/>
        <v/>
      </c>
      <c r="U38" s="52" t="str">
        <f t="shared" si="16"/>
        <v/>
      </c>
      <c r="V38" t="str">
        <f t="shared" si="4"/>
        <v/>
      </c>
      <c r="AA38" s="78"/>
    </row>
    <row r="39" spans="1:27" x14ac:dyDescent="0.25">
      <c r="A39" s="4">
        <f t="shared" si="17"/>
        <v>44598</v>
      </c>
      <c r="B39" s="1">
        <f t="shared" si="5"/>
        <v>1</v>
      </c>
      <c r="C39" s="62"/>
      <c r="D39" s="63"/>
      <c r="E39" s="65"/>
      <c r="F39" s="49"/>
      <c r="G39" s="52" t="str">
        <f t="shared" si="6"/>
        <v/>
      </c>
      <c r="H39" s="52" t="str">
        <f t="shared" si="7"/>
        <v/>
      </c>
      <c r="I39" s="52" t="str">
        <f t="shared" si="8"/>
        <v/>
      </c>
      <c r="J39" s="1"/>
      <c r="K39" s="52" t="str">
        <f t="shared" si="9"/>
        <v/>
      </c>
      <c r="L39" s="52" t="str">
        <f t="shared" si="10"/>
        <v/>
      </c>
      <c r="M39" s="52" t="str">
        <f t="shared" si="1"/>
        <v/>
      </c>
      <c r="N39" s="1"/>
      <c r="O39" s="52" t="str">
        <f t="shared" si="11"/>
        <v/>
      </c>
      <c r="P39" s="52" t="str">
        <f t="shared" si="12"/>
        <v/>
      </c>
      <c r="Q39" s="52" t="str">
        <f t="shared" si="13"/>
        <v/>
      </c>
      <c r="R39" s="1"/>
      <c r="S39" s="52" t="str">
        <f t="shared" si="14"/>
        <v/>
      </c>
      <c r="T39" s="52" t="str">
        <f t="shared" si="15"/>
        <v/>
      </c>
      <c r="U39" s="52" t="str">
        <f t="shared" si="16"/>
        <v/>
      </c>
      <c r="V39" t="str">
        <f t="shared" si="4"/>
        <v/>
      </c>
      <c r="AA39" s="78"/>
    </row>
    <row r="40" spans="1:27" x14ac:dyDescent="0.25">
      <c r="A40" s="4">
        <f t="shared" si="17"/>
        <v>44599</v>
      </c>
      <c r="B40" s="1">
        <f t="shared" si="5"/>
        <v>2</v>
      </c>
      <c r="C40" s="62"/>
      <c r="D40" s="62" t="s">
        <v>145</v>
      </c>
      <c r="E40" s="66" t="s">
        <v>92</v>
      </c>
      <c r="F40" s="49"/>
      <c r="G40" s="52" t="str">
        <f t="shared" si="6"/>
        <v/>
      </c>
      <c r="H40" s="52" t="str">
        <f t="shared" si="7"/>
        <v>B1_S</v>
      </c>
      <c r="I40" s="52" t="str">
        <f t="shared" si="8"/>
        <v>B1_B</v>
      </c>
      <c r="J40" s="1"/>
      <c r="K40" s="52" t="str">
        <f t="shared" si="9"/>
        <v/>
      </c>
      <c r="L40" s="52" t="str">
        <f t="shared" si="10"/>
        <v/>
      </c>
      <c r="M40" s="52" t="str">
        <f t="shared" si="1"/>
        <v/>
      </c>
      <c r="N40" s="1"/>
      <c r="O40" s="52" t="str">
        <f t="shared" si="11"/>
        <v/>
      </c>
      <c r="P40" s="52" t="str">
        <f t="shared" si="12"/>
        <v/>
      </c>
      <c r="Q40" s="52" t="str">
        <f t="shared" si="13"/>
        <v/>
      </c>
      <c r="R40" s="1"/>
      <c r="S40" s="52" t="str">
        <f t="shared" si="14"/>
        <v/>
      </c>
      <c r="T40" s="52" t="str">
        <f t="shared" si="15"/>
        <v/>
      </c>
      <c r="U40" s="52" t="str">
        <f t="shared" si="16"/>
        <v/>
      </c>
      <c r="V40" t="str">
        <f t="shared" si="4"/>
        <v/>
      </c>
      <c r="AA40" s="78"/>
    </row>
    <row r="41" spans="1:27" x14ac:dyDescent="0.25">
      <c r="A41" s="4">
        <f t="shared" si="17"/>
        <v>44600</v>
      </c>
      <c r="B41" s="1">
        <f t="shared" si="5"/>
        <v>3</v>
      </c>
      <c r="C41" s="62" t="s">
        <v>88</v>
      </c>
      <c r="D41" s="63"/>
      <c r="E41" s="66" t="s">
        <v>93</v>
      </c>
      <c r="F41" s="49"/>
      <c r="G41" s="52" t="str">
        <f t="shared" si="6"/>
        <v>B1_R</v>
      </c>
      <c r="H41" s="52" t="str">
        <f t="shared" si="7"/>
        <v/>
      </c>
      <c r="I41" s="52" t="str">
        <f t="shared" si="8"/>
        <v/>
      </c>
      <c r="J41" s="1"/>
      <c r="K41" s="52" t="str">
        <f t="shared" si="9"/>
        <v/>
      </c>
      <c r="L41" s="52" t="str">
        <f t="shared" si="10"/>
        <v/>
      </c>
      <c r="M41" s="52" t="str">
        <f t="shared" si="1"/>
        <v>B2_B</v>
      </c>
      <c r="N41" s="1"/>
      <c r="O41" s="52" t="str">
        <f t="shared" si="11"/>
        <v/>
      </c>
      <c r="P41" s="52" t="str">
        <f t="shared" si="12"/>
        <v/>
      </c>
      <c r="Q41" s="52" t="str">
        <f t="shared" si="13"/>
        <v/>
      </c>
      <c r="R41" s="1"/>
      <c r="S41" s="52" t="str">
        <f t="shared" si="14"/>
        <v/>
      </c>
      <c r="T41" s="52" t="str">
        <f t="shared" si="15"/>
        <v/>
      </c>
      <c r="U41" s="52" t="str">
        <f t="shared" si="16"/>
        <v/>
      </c>
      <c r="V41" t="str">
        <f t="shared" si="4"/>
        <v/>
      </c>
      <c r="AA41" s="78"/>
    </row>
    <row r="42" spans="1:27" x14ac:dyDescent="0.25">
      <c r="A42" s="4">
        <f t="shared" si="17"/>
        <v>44601</v>
      </c>
      <c r="B42" s="1">
        <f t="shared" si="5"/>
        <v>4</v>
      </c>
      <c r="C42" s="62" t="s">
        <v>89</v>
      </c>
      <c r="D42" s="63"/>
      <c r="E42" s="66" t="s">
        <v>94</v>
      </c>
      <c r="F42" s="49"/>
      <c r="G42" s="52" t="str">
        <f t="shared" si="6"/>
        <v/>
      </c>
      <c r="H42" s="52" t="str">
        <f t="shared" si="7"/>
        <v/>
      </c>
      <c r="I42" s="52" t="str">
        <f t="shared" si="8"/>
        <v/>
      </c>
      <c r="J42" s="1"/>
      <c r="K42" s="52" t="str">
        <f t="shared" si="9"/>
        <v>B2_R</v>
      </c>
      <c r="L42" s="52" t="str">
        <f t="shared" si="10"/>
        <v/>
      </c>
      <c r="M42" s="52" t="str">
        <f t="shared" si="1"/>
        <v/>
      </c>
      <c r="N42" s="1"/>
      <c r="O42" s="52" t="str">
        <f t="shared" si="11"/>
        <v/>
      </c>
      <c r="P42" s="52" t="str">
        <f t="shared" si="12"/>
        <v/>
      </c>
      <c r="Q42" s="52" t="str">
        <f t="shared" si="13"/>
        <v>B3_B</v>
      </c>
      <c r="R42" s="1"/>
      <c r="S42" s="52" t="str">
        <f t="shared" si="14"/>
        <v/>
      </c>
      <c r="T42" s="52" t="str">
        <f t="shared" si="15"/>
        <v/>
      </c>
      <c r="U42" s="52" t="str">
        <f t="shared" si="16"/>
        <v/>
      </c>
      <c r="V42" t="str">
        <f t="shared" si="4"/>
        <v/>
      </c>
    </row>
    <row r="43" spans="1:27" x14ac:dyDescent="0.25">
      <c r="A43" s="4">
        <f t="shared" si="17"/>
        <v>44602</v>
      </c>
      <c r="B43" s="1">
        <f t="shared" si="5"/>
        <v>5</v>
      </c>
      <c r="C43" s="62" t="s">
        <v>100</v>
      </c>
      <c r="D43" s="63"/>
      <c r="E43" s="66" t="s">
        <v>95</v>
      </c>
      <c r="F43" s="49"/>
      <c r="G43" s="52" t="str">
        <f t="shared" si="6"/>
        <v>B1_P</v>
      </c>
      <c r="H43" s="52" t="str">
        <f t="shared" si="7"/>
        <v/>
      </c>
      <c r="I43" s="52" t="str">
        <f t="shared" si="8"/>
        <v/>
      </c>
      <c r="J43" s="1"/>
      <c r="K43" s="52" t="str">
        <f t="shared" si="9"/>
        <v/>
      </c>
      <c r="L43" s="52" t="str">
        <f t="shared" si="10"/>
        <v/>
      </c>
      <c r="M43" s="52" t="str">
        <f t="shared" si="1"/>
        <v/>
      </c>
      <c r="N43" s="1"/>
      <c r="O43" s="52" t="str">
        <f t="shared" si="11"/>
        <v/>
      </c>
      <c r="P43" s="52" t="str">
        <f t="shared" si="12"/>
        <v/>
      </c>
      <c r="Q43" s="52" t="str">
        <f t="shared" si="13"/>
        <v/>
      </c>
      <c r="R43" s="1"/>
      <c r="S43" s="52" t="str">
        <f t="shared" si="14"/>
        <v/>
      </c>
      <c r="T43" s="52" t="str">
        <f t="shared" si="15"/>
        <v/>
      </c>
      <c r="U43" s="52" t="str">
        <f t="shared" si="16"/>
        <v>B4_B</v>
      </c>
      <c r="V43" t="str">
        <f t="shared" si="4"/>
        <v/>
      </c>
    </row>
    <row r="44" spans="1:27" x14ac:dyDescent="0.25">
      <c r="A44" s="4">
        <f t="shared" si="17"/>
        <v>44603</v>
      </c>
      <c r="B44" s="1">
        <f t="shared" si="5"/>
        <v>6</v>
      </c>
      <c r="C44" s="62" t="s">
        <v>101</v>
      </c>
      <c r="D44" s="63"/>
      <c r="E44" s="65"/>
      <c r="F44" s="49"/>
      <c r="G44" s="52" t="str">
        <f t="shared" si="6"/>
        <v/>
      </c>
      <c r="H44" s="52" t="str">
        <f t="shared" si="7"/>
        <v/>
      </c>
      <c r="I44" s="52" t="str">
        <f t="shared" si="8"/>
        <v/>
      </c>
      <c r="J44" s="1"/>
      <c r="K44" s="52" t="str">
        <f t="shared" si="9"/>
        <v>B2_P</v>
      </c>
      <c r="L44" s="52" t="str">
        <f t="shared" si="10"/>
        <v/>
      </c>
      <c r="M44" s="52" t="str">
        <f t="shared" si="1"/>
        <v/>
      </c>
      <c r="N44" s="1"/>
      <c r="O44" s="52" t="str">
        <f t="shared" si="11"/>
        <v/>
      </c>
      <c r="P44" s="52" t="str">
        <f t="shared" si="12"/>
        <v/>
      </c>
      <c r="Q44" s="52" t="str">
        <f t="shared" si="13"/>
        <v/>
      </c>
      <c r="R44" s="1"/>
      <c r="S44" s="52" t="str">
        <f t="shared" si="14"/>
        <v/>
      </c>
      <c r="T44" s="52" t="str">
        <f t="shared" si="15"/>
        <v/>
      </c>
      <c r="U44" s="52" t="str">
        <f t="shared" si="16"/>
        <v/>
      </c>
      <c r="V44" t="str">
        <f t="shared" si="4"/>
        <v/>
      </c>
    </row>
    <row r="45" spans="1:27" x14ac:dyDescent="0.25">
      <c r="A45" s="4">
        <f t="shared" si="17"/>
        <v>44604</v>
      </c>
      <c r="B45" s="1">
        <f t="shared" si="5"/>
        <v>7</v>
      </c>
      <c r="C45" s="62" t="s">
        <v>24</v>
      </c>
      <c r="D45" s="63"/>
      <c r="E45" s="65"/>
      <c r="F45" s="49"/>
      <c r="G45" s="52" t="str">
        <f t="shared" si="6"/>
        <v>SO</v>
      </c>
      <c r="H45" s="52" t="str">
        <f t="shared" si="7"/>
        <v/>
      </c>
      <c r="I45" s="52" t="str">
        <f t="shared" si="8"/>
        <v/>
      </c>
      <c r="J45" s="1"/>
      <c r="K45" s="52" t="str">
        <f t="shared" si="9"/>
        <v>SO</v>
      </c>
      <c r="L45" s="52" t="str">
        <f t="shared" si="10"/>
        <v/>
      </c>
      <c r="M45" s="52" t="str">
        <f t="shared" si="1"/>
        <v/>
      </c>
      <c r="N45" s="1"/>
      <c r="O45" s="52" t="str">
        <f t="shared" si="11"/>
        <v>SO</v>
      </c>
      <c r="P45" s="52" t="str">
        <f t="shared" si="12"/>
        <v/>
      </c>
      <c r="Q45" s="52" t="str">
        <f t="shared" si="13"/>
        <v/>
      </c>
      <c r="R45" s="1"/>
      <c r="S45" s="52" t="str">
        <f t="shared" si="14"/>
        <v>SO</v>
      </c>
      <c r="T45" s="52" t="str">
        <f t="shared" si="15"/>
        <v/>
      </c>
      <c r="U45" s="52" t="str">
        <f t="shared" si="16"/>
        <v/>
      </c>
      <c r="V45" t="str">
        <f t="shared" si="4"/>
        <v/>
      </c>
    </row>
    <row r="46" spans="1:27" x14ac:dyDescent="0.25">
      <c r="A46" s="4">
        <f t="shared" si="17"/>
        <v>44605</v>
      </c>
      <c r="B46" s="1">
        <f t="shared" si="5"/>
        <v>1</v>
      </c>
      <c r="C46" s="62"/>
      <c r="D46" s="63"/>
      <c r="E46" s="65"/>
      <c r="F46" s="49"/>
      <c r="G46" s="52" t="str">
        <f t="shared" si="6"/>
        <v/>
      </c>
      <c r="H46" s="52" t="str">
        <f t="shared" si="7"/>
        <v/>
      </c>
      <c r="I46" s="52" t="str">
        <f t="shared" si="8"/>
        <v/>
      </c>
      <c r="J46" s="1"/>
      <c r="K46" s="52" t="str">
        <f t="shared" si="9"/>
        <v/>
      </c>
      <c r="L46" s="52" t="str">
        <f t="shared" si="10"/>
        <v/>
      </c>
      <c r="M46" s="52" t="str">
        <f t="shared" si="1"/>
        <v/>
      </c>
      <c r="N46" s="1"/>
      <c r="O46" s="52" t="str">
        <f t="shared" si="11"/>
        <v/>
      </c>
      <c r="P46" s="52" t="str">
        <f t="shared" si="12"/>
        <v/>
      </c>
      <c r="Q46" s="52" t="str">
        <f t="shared" si="13"/>
        <v/>
      </c>
      <c r="R46" s="1"/>
      <c r="S46" s="52" t="str">
        <f t="shared" si="14"/>
        <v/>
      </c>
      <c r="T46" s="52" t="str">
        <f t="shared" si="15"/>
        <v/>
      </c>
      <c r="U46" s="52" t="str">
        <f t="shared" si="16"/>
        <v/>
      </c>
      <c r="V46" t="str">
        <f t="shared" si="4"/>
        <v/>
      </c>
    </row>
    <row r="47" spans="1:27" x14ac:dyDescent="0.25">
      <c r="A47" s="4">
        <f t="shared" si="17"/>
        <v>44606</v>
      </c>
      <c r="B47" s="1">
        <f t="shared" si="5"/>
        <v>2</v>
      </c>
      <c r="C47" s="62"/>
      <c r="D47" s="62" t="s">
        <v>146</v>
      </c>
      <c r="E47" s="65"/>
      <c r="F47" s="49"/>
      <c r="G47" s="52" t="str">
        <f t="shared" si="6"/>
        <v/>
      </c>
      <c r="H47" s="52" t="str">
        <f t="shared" si="7"/>
        <v/>
      </c>
      <c r="I47" s="52" t="str">
        <f t="shared" si="8"/>
        <v/>
      </c>
      <c r="J47" s="1"/>
      <c r="K47" s="52" t="str">
        <f t="shared" si="9"/>
        <v/>
      </c>
      <c r="L47" s="52" t="str">
        <f t="shared" si="10"/>
        <v>B2_S</v>
      </c>
      <c r="M47" s="52" t="str">
        <f t="shared" si="1"/>
        <v/>
      </c>
      <c r="N47" s="1"/>
      <c r="O47" s="52" t="str">
        <f t="shared" si="11"/>
        <v/>
      </c>
      <c r="P47" s="52" t="str">
        <f t="shared" si="12"/>
        <v/>
      </c>
      <c r="Q47" s="52" t="str">
        <f t="shared" si="13"/>
        <v/>
      </c>
      <c r="R47" s="1"/>
      <c r="S47" s="52" t="str">
        <f t="shared" si="14"/>
        <v/>
      </c>
      <c r="T47" s="52" t="str">
        <f t="shared" si="15"/>
        <v/>
      </c>
      <c r="U47" s="52" t="str">
        <f t="shared" si="16"/>
        <v/>
      </c>
      <c r="V47" t="str">
        <f t="shared" si="4"/>
        <v/>
      </c>
    </row>
    <row r="48" spans="1:27" x14ac:dyDescent="0.25">
      <c r="A48" s="4">
        <f t="shared" si="17"/>
        <v>44607</v>
      </c>
      <c r="B48" s="1">
        <f t="shared" si="5"/>
        <v>3</v>
      </c>
      <c r="C48" s="62" t="s">
        <v>90</v>
      </c>
      <c r="D48" s="63"/>
      <c r="E48" s="65"/>
      <c r="F48" s="49"/>
      <c r="G48" s="52" t="str">
        <f t="shared" si="6"/>
        <v/>
      </c>
      <c r="H48" s="52" t="str">
        <f t="shared" si="7"/>
        <v/>
      </c>
      <c r="I48" s="52" t="str">
        <f t="shared" si="8"/>
        <v/>
      </c>
      <c r="J48" s="1"/>
      <c r="K48" s="52" t="str">
        <f t="shared" si="9"/>
        <v/>
      </c>
      <c r="L48" s="52" t="str">
        <f t="shared" si="10"/>
        <v/>
      </c>
      <c r="M48" s="52" t="str">
        <f t="shared" si="1"/>
        <v/>
      </c>
      <c r="N48" s="1"/>
      <c r="O48" s="52" t="str">
        <f t="shared" si="11"/>
        <v>B3_R</v>
      </c>
      <c r="P48" s="52" t="str">
        <f t="shared" si="12"/>
        <v/>
      </c>
      <c r="Q48" s="52" t="str">
        <f t="shared" si="13"/>
        <v/>
      </c>
      <c r="R48" s="1"/>
      <c r="S48" s="52" t="str">
        <f t="shared" si="14"/>
        <v/>
      </c>
      <c r="T48" s="52" t="str">
        <f t="shared" si="15"/>
        <v/>
      </c>
      <c r="U48" s="52" t="str">
        <f t="shared" si="16"/>
        <v/>
      </c>
      <c r="V48" t="str">
        <f t="shared" si="4"/>
        <v/>
      </c>
    </row>
    <row r="49" spans="1:22" x14ac:dyDescent="0.25">
      <c r="A49" s="4">
        <f t="shared" si="17"/>
        <v>44608</v>
      </c>
      <c r="B49" s="1">
        <f t="shared" si="5"/>
        <v>4</v>
      </c>
      <c r="C49" s="62" t="s">
        <v>91</v>
      </c>
      <c r="D49" s="63"/>
      <c r="E49" s="65"/>
      <c r="F49" s="49"/>
      <c r="G49" s="52" t="str">
        <f t="shared" si="6"/>
        <v/>
      </c>
      <c r="H49" s="52" t="str">
        <f t="shared" si="7"/>
        <v/>
      </c>
      <c r="I49" s="52" t="str">
        <f t="shared" si="8"/>
        <v/>
      </c>
      <c r="J49" s="1"/>
      <c r="K49" s="52" t="str">
        <f t="shared" si="9"/>
        <v/>
      </c>
      <c r="L49" s="52" t="str">
        <f t="shared" si="10"/>
        <v/>
      </c>
      <c r="M49" s="52" t="str">
        <f t="shared" si="1"/>
        <v/>
      </c>
      <c r="N49" s="1"/>
      <c r="O49" s="52" t="str">
        <f t="shared" si="11"/>
        <v/>
      </c>
      <c r="P49" s="52" t="str">
        <f t="shared" si="12"/>
        <v/>
      </c>
      <c r="Q49" s="52" t="str">
        <f t="shared" si="13"/>
        <v/>
      </c>
      <c r="R49" s="1"/>
      <c r="S49" s="52" t="str">
        <f t="shared" si="14"/>
        <v>B4_R</v>
      </c>
      <c r="T49" s="52" t="str">
        <f t="shared" si="15"/>
        <v/>
      </c>
      <c r="U49" s="52" t="str">
        <f t="shared" si="16"/>
        <v/>
      </c>
      <c r="V49" t="str">
        <f t="shared" si="4"/>
        <v/>
      </c>
    </row>
    <row r="50" spans="1:22" x14ac:dyDescent="0.25">
      <c r="A50" s="4">
        <f t="shared" si="17"/>
        <v>44609</v>
      </c>
      <c r="B50" s="1">
        <f t="shared" si="5"/>
        <v>5</v>
      </c>
      <c r="C50" s="62" t="s">
        <v>77</v>
      </c>
      <c r="D50" s="63"/>
      <c r="E50" s="65"/>
      <c r="F50" s="49"/>
      <c r="G50" s="52" t="str">
        <f t="shared" si="6"/>
        <v/>
      </c>
      <c r="H50" s="52" t="str">
        <f t="shared" si="7"/>
        <v/>
      </c>
      <c r="I50" s="52" t="str">
        <f t="shared" si="8"/>
        <v/>
      </c>
      <c r="J50" s="1"/>
      <c r="K50" s="52" t="str">
        <f t="shared" si="9"/>
        <v/>
      </c>
      <c r="L50" s="52" t="str">
        <f t="shared" si="10"/>
        <v/>
      </c>
      <c r="M50" s="52" t="str">
        <f t="shared" si="1"/>
        <v/>
      </c>
      <c r="N50" s="1"/>
      <c r="O50" s="52" t="str">
        <f t="shared" si="11"/>
        <v>B3_P</v>
      </c>
      <c r="P50" s="52" t="str">
        <f t="shared" si="12"/>
        <v/>
      </c>
      <c r="Q50" s="52" t="str">
        <f t="shared" si="13"/>
        <v/>
      </c>
      <c r="R50" s="1"/>
      <c r="S50" s="52" t="str">
        <f t="shared" si="14"/>
        <v/>
      </c>
      <c r="T50" s="52" t="str">
        <f t="shared" si="15"/>
        <v/>
      </c>
      <c r="U50" s="52" t="str">
        <f t="shared" si="16"/>
        <v/>
      </c>
      <c r="V50" t="str">
        <f t="shared" si="4"/>
        <v/>
      </c>
    </row>
    <row r="51" spans="1:22" x14ac:dyDescent="0.25">
      <c r="A51" s="4">
        <f t="shared" si="17"/>
        <v>44610</v>
      </c>
      <c r="B51" s="1">
        <f t="shared" si="5"/>
        <v>6</v>
      </c>
      <c r="C51" s="62" t="s">
        <v>78</v>
      </c>
      <c r="D51" s="63"/>
      <c r="E51" s="65" t="s">
        <v>79</v>
      </c>
      <c r="F51" s="49"/>
      <c r="G51" s="52" t="str">
        <f t="shared" si="6"/>
        <v/>
      </c>
      <c r="H51" s="52" t="str">
        <f t="shared" si="7"/>
        <v/>
      </c>
      <c r="I51" s="52" t="str">
        <f t="shared" si="8"/>
        <v>GT</v>
      </c>
      <c r="J51" s="1"/>
      <c r="K51" s="52" t="str">
        <f t="shared" si="9"/>
        <v/>
      </c>
      <c r="L51" s="52" t="str">
        <f t="shared" si="10"/>
        <v/>
      </c>
      <c r="M51" s="52" t="str">
        <f t="shared" si="1"/>
        <v>GT</v>
      </c>
      <c r="N51" s="1"/>
      <c r="O51" s="52" t="str">
        <f t="shared" si="11"/>
        <v/>
      </c>
      <c r="P51" s="52" t="str">
        <f t="shared" si="12"/>
        <v/>
      </c>
      <c r="Q51" s="52" t="str">
        <f t="shared" si="13"/>
        <v/>
      </c>
      <c r="R51" s="1"/>
      <c r="S51" s="52" t="str">
        <f t="shared" si="14"/>
        <v>B4_P</v>
      </c>
      <c r="T51" s="52" t="str">
        <f t="shared" si="15"/>
        <v/>
      </c>
      <c r="U51" s="52" t="str">
        <f t="shared" si="16"/>
        <v>GT</v>
      </c>
      <c r="V51" t="str">
        <f t="shared" si="4"/>
        <v/>
      </c>
    </row>
    <row r="52" spans="1:22" x14ac:dyDescent="0.25">
      <c r="A52" s="4">
        <f t="shared" si="17"/>
        <v>44611</v>
      </c>
      <c r="B52" s="1">
        <f t="shared" si="5"/>
        <v>7</v>
      </c>
      <c r="C52" s="62"/>
      <c r="D52" s="63"/>
      <c r="E52" s="65"/>
      <c r="F52" s="49"/>
      <c r="G52" s="52" t="str">
        <f t="shared" si="6"/>
        <v/>
      </c>
      <c r="H52" s="52" t="str">
        <f t="shared" si="7"/>
        <v/>
      </c>
      <c r="I52" s="52" t="str">
        <f t="shared" si="8"/>
        <v/>
      </c>
      <c r="J52" s="1"/>
      <c r="K52" s="52" t="str">
        <f t="shared" si="9"/>
        <v/>
      </c>
      <c r="L52" s="52" t="str">
        <f t="shared" si="10"/>
        <v/>
      </c>
      <c r="M52" s="52" t="str">
        <f t="shared" si="1"/>
        <v/>
      </c>
      <c r="N52" s="1"/>
      <c r="O52" s="52" t="str">
        <f t="shared" si="11"/>
        <v/>
      </c>
      <c r="P52" s="52" t="str">
        <f t="shared" si="12"/>
        <v/>
      </c>
      <c r="Q52" s="52" t="str">
        <f t="shared" si="13"/>
        <v/>
      </c>
      <c r="R52" s="1"/>
      <c r="S52" s="52" t="str">
        <f t="shared" si="14"/>
        <v/>
      </c>
      <c r="T52" s="52" t="str">
        <f t="shared" si="15"/>
        <v/>
      </c>
      <c r="U52" s="52" t="str">
        <f t="shared" si="16"/>
        <v/>
      </c>
      <c r="V52" t="str">
        <f t="shared" si="4"/>
        <v/>
      </c>
    </row>
    <row r="53" spans="1:22" x14ac:dyDescent="0.25">
      <c r="A53" s="4">
        <f t="shared" si="17"/>
        <v>44612</v>
      </c>
      <c r="B53" s="1">
        <f t="shared" si="5"/>
        <v>1</v>
      </c>
      <c r="C53" s="62"/>
      <c r="D53" s="63"/>
      <c r="E53" s="65"/>
      <c r="F53" s="49"/>
      <c r="G53" s="52" t="str">
        <f t="shared" si="6"/>
        <v/>
      </c>
      <c r="H53" s="52" t="str">
        <f t="shared" si="7"/>
        <v/>
      </c>
      <c r="I53" s="52" t="str">
        <f t="shared" si="8"/>
        <v/>
      </c>
      <c r="J53" s="1"/>
      <c r="K53" s="52" t="str">
        <f t="shared" si="9"/>
        <v/>
      </c>
      <c r="L53" s="52" t="str">
        <f t="shared" si="10"/>
        <v/>
      </c>
      <c r="M53" s="52" t="str">
        <f t="shared" si="1"/>
        <v/>
      </c>
      <c r="N53" s="1"/>
      <c r="O53" s="52" t="str">
        <f t="shared" si="11"/>
        <v/>
      </c>
      <c r="P53" s="52" t="str">
        <f t="shared" si="12"/>
        <v/>
      </c>
      <c r="Q53" s="52" t="str">
        <f t="shared" si="13"/>
        <v/>
      </c>
      <c r="R53" s="1"/>
      <c r="S53" s="52" t="str">
        <f t="shared" si="14"/>
        <v/>
      </c>
      <c r="T53" s="52" t="str">
        <f t="shared" si="15"/>
        <v/>
      </c>
      <c r="U53" s="52" t="str">
        <f t="shared" si="16"/>
        <v/>
      </c>
      <c r="V53" t="str">
        <f t="shared" si="4"/>
        <v/>
      </c>
    </row>
    <row r="54" spans="1:22" x14ac:dyDescent="0.25">
      <c r="A54" s="4">
        <f t="shared" si="17"/>
        <v>44613</v>
      </c>
      <c r="B54" s="1">
        <f t="shared" si="5"/>
        <v>2</v>
      </c>
      <c r="C54" s="62"/>
      <c r="D54" s="62" t="s">
        <v>147</v>
      </c>
      <c r="E54" s="66" t="s">
        <v>92</v>
      </c>
      <c r="F54" s="49"/>
      <c r="G54" s="52" t="str">
        <f t="shared" si="6"/>
        <v/>
      </c>
      <c r="H54" s="52" t="str">
        <f t="shared" si="7"/>
        <v/>
      </c>
      <c r="I54" s="52" t="str">
        <f t="shared" si="8"/>
        <v>B1_B</v>
      </c>
      <c r="J54" s="1"/>
      <c r="K54" s="52" t="str">
        <f t="shared" si="9"/>
        <v/>
      </c>
      <c r="L54" s="52" t="str">
        <f t="shared" si="10"/>
        <v/>
      </c>
      <c r="M54" s="52" t="str">
        <f t="shared" si="1"/>
        <v/>
      </c>
      <c r="N54" s="1"/>
      <c r="O54" s="52" t="str">
        <f t="shared" si="11"/>
        <v/>
      </c>
      <c r="P54" s="52" t="str">
        <f t="shared" si="12"/>
        <v>B3_S</v>
      </c>
      <c r="Q54" s="52" t="str">
        <f t="shared" si="13"/>
        <v/>
      </c>
      <c r="R54" s="1"/>
      <c r="S54" s="52" t="str">
        <f t="shared" si="14"/>
        <v/>
      </c>
      <c r="T54" s="52" t="str">
        <f t="shared" si="15"/>
        <v/>
      </c>
      <c r="U54" s="52" t="str">
        <f t="shared" si="16"/>
        <v/>
      </c>
      <c r="V54" t="str">
        <f t="shared" si="4"/>
        <v/>
      </c>
    </row>
    <row r="55" spans="1:22" x14ac:dyDescent="0.25">
      <c r="A55" s="4">
        <f t="shared" si="17"/>
        <v>44614</v>
      </c>
      <c r="B55" s="1">
        <f t="shared" si="5"/>
        <v>3</v>
      </c>
      <c r="C55" s="62" t="s">
        <v>140</v>
      </c>
      <c r="D55" s="63"/>
      <c r="E55" s="66" t="s">
        <v>93</v>
      </c>
      <c r="F55" s="49"/>
      <c r="G55" s="52" t="str">
        <f t="shared" si="6"/>
        <v>B1_R4w</v>
      </c>
      <c r="H55" s="52" t="str">
        <f t="shared" si="7"/>
        <v/>
      </c>
      <c r="I55" s="52" t="str">
        <f t="shared" si="8"/>
        <v/>
      </c>
      <c r="J55" s="1"/>
      <c r="K55" s="52" t="str">
        <f t="shared" si="9"/>
        <v/>
      </c>
      <c r="L55" s="52" t="str">
        <f t="shared" si="10"/>
        <v/>
      </c>
      <c r="M55" s="52" t="str">
        <f t="shared" si="1"/>
        <v>B2_B</v>
      </c>
      <c r="N55" s="1"/>
      <c r="O55" s="52" t="str">
        <f t="shared" si="11"/>
        <v/>
      </c>
      <c r="P55" s="52" t="str">
        <f t="shared" si="12"/>
        <v/>
      </c>
      <c r="Q55" s="52" t="str">
        <f t="shared" si="13"/>
        <v/>
      </c>
      <c r="R55" s="1"/>
      <c r="S55" s="52" t="str">
        <f t="shared" si="14"/>
        <v/>
      </c>
      <c r="T55" s="52" t="str">
        <f t="shared" si="15"/>
        <v/>
      </c>
      <c r="U55" s="52" t="str">
        <f t="shared" si="16"/>
        <v/>
      </c>
      <c r="V55" t="str">
        <f t="shared" si="4"/>
        <v/>
      </c>
    </row>
    <row r="56" spans="1:22" x14ac:dyDescent="0.25">
      <c r="A56" s="4">
        <f t="shared" si="17"/>
        <v>44615</v>
      </c>
      <c r="B56" s="1">
        <f t="shared" si="5"/>
        <v>4</v>
      </c>
      <c r="C56" s="62" t="s">
        <v>141</v>
      </c>
      <c r="D56" s="63"/>
      <c r="E56" s="66" t="s">
        <v>94</v>
      </c>
      <c r="F56" s="49"/>
      <c r="G56" s="52" t="str">
        <f t="shared" si="6"/>
        <v/>
      </c>
      <c r="H56" s="52" t="str">
        <f t="shared" si="7"/>
        <v/>
      </c>
      <c r="I56" s="52" t="str">
        <f t="shared" si="8"/>
        <v/>
      </c>
      <c r="J56" s="1"/>
      <c r="K56" s="52" t="str">
        <f t="shared" si="9"/>
        <v>B2_R4w</v>
      </c>
      <c r="L56" s="52" t="str">
        <f t="shared" si="10"/>
        <v/>
      </c>
      <c r="M56" s="52" t="str">
        <f t="shared" si="1"/>
        <v/>
      </c>
      <c r="N56" s="1"/>
      <c r="O56" s="52" t="str">
        <f t="shared" si="11"/>
        <v/>
      </c>
      <c r="P56" s="52" t="str">
        <f t="shared" si="12"/>
        <v/>
      </c>
      <c r="Q56" s="52" t="str">
        <f t="shared" si="13"/>
        <v>B3_B</v>
      </c>
      <c r="R56" s="1"/>
      <c r="S56" s="52" t="str">
        <f t="shared" si="14"/>
        <v/>
      </c>
      <c r="T56" s="52" t="str">
        <f t="shared" si="15"/>
        <v/>
      </c>
      <c r="U56" s="52" t="str">
        <f t="shared" si="16"/>
        <v/>
      </c>
      <c r="V56" t="str">
        <f t="shared" si="4"/>
        <v/>
      </c>
    </row>
    <row r="57" spans="1:22" x14ac:dyDescent="0.25">
      <c r="A57" s="4">
        <f t="shared" si="17"/>
        <v>44616</v>
      </c>
      <c r="B57" s="1">
        <f t="shared" si="5"/>
        <v>5</v>
      </c>
      <c r="C57" s="62" t="s">
        <v>100</v>
      </c>
      <c r="D57" s="63"/>
      <c r="E57" s="66" t="s">
        <v>95</v>
      </c>
      <c r="F57" s="49"/>
      <c r="G57" s="52" t="str">
        <f t="shared" si="6"/>
        <v>B1_P</v>
      </c>
      <c r="H57" s="52" t="str">
        <f t="shared" si="7"/>
        <v/>
      </c>
      <c r="I57" s="52" t="str">
        <f t="shared" si="8"/>
        <v/>
      </c>
      <c r="J57" s="1"/>
      <c r="K57" s="52" t="str">
        <f t="shared" si="9"/>
        <v/>
      </c>
      <c r="L57" s="52" t="str">
        <f t="shared" si="10"/>
        <v/>
      </c>
      <c r="M57" s="52" t="str">
        <f t="shared" si="1"/>
        <v/>
      </c>
      <c r="N57" s="1"/>
      <c r="O57" s="52" t="str">
        <f t="shared" si="11"/>
        <v/>
      </c>
      <c r="P57" s="52" t="str">
        <f t="shared" si="12"/>
        <v/>
      </c>
      <c r="Q57" s="52" t="str">
        <f t="shared" si="13"/>
        <v/>
      </c>
      <c r="R57" s="1"/>
      <c r="S57" s="52" t="str">
        <f t="shared" si="14"/>
        <v/>
      </c>
      <c r="T57" s="52" t="str">
        <f t="shared" si="15"/>
        <v/>
      </c>
      <c r="U57" s="52" t="str">
        <f t="shared" si="16"/>
        <v>B4_B</v>
      </c>
      <c r="V57" t="str">
        <f t="shared" si="4"/>
        <v/>
      </c>
    </row>
    <row r="58" spans="1:22" x14ac:dyDescent="0.25">
      <c r="A58" s="4">
        <f t="shared" si="17"/>
        <v>44617</v>
      </c>
      <c r="B58" s="1">
        <f t="shared" si="5"/>
        <v>6</v>
      </c>
      <c r="C58" s="62" t="s">
        <v>101</v>
      </c>
      <c r="D58" s="63"/>
      <c r="E58" s="65"/>
      <c r="F58" s="49"/>
      <c r="G58" s="52" t="str">
        <f t="shared" si="6"/>
        <v/>
      </c>
      <c r="H58" s="52" t="str">
        <f t="shared" si="7"/>
        <v/>
      </c>
      <c r="I58" s="52" t="str">
        <f t="shared" si="8"/>
        <v/>
      </c>
      <c r="J58" s="1"/>
      <c r="K58" s="52" t="str">
        <f t="shared" si="9"/>
        <v>B2_P</v>
      </c>
      <c r="L58" s="52" t="str">
        <f t="shared" si="10"/>
        <v/>
      </c>
      <c r="M58" s="52" t="str">
        <f t="shared" si="1"/>
        <v/>
      </c>
      <c r="N58" s="1"/>
      <c r="O58" s="52" t="str">
        <f t="shared" si="11"/>
        <v/>
      </c>
      <c r="P58" s="52" t="str">
        <f t="shared" si="12"/>
        <v/>
      </c>
      <c r="Q58" s="52" t="str">
        <f t="shared" si="13"/>
        <v/>
      </c>
      <c r="R58" s="1"/>
      <c r="S58" s="52" t="str">
        <f t="shared" si="14"/>
        <v/>
      </c>
      <c r="T58" s="52" t="str">
        <f t="shared" si="15"/>
        <v/>
      </c>
      <c r="U58" s="52" t="str">
        <f t="shared" si="16"/>
        <v/>
      </c>
      <c r="V58" t="str">
        <f t="shared" si="4"/>
        <v/>
      </c>
    </row>
    <row r="59" spans="1:22" x14ac:dyDescent="0.25">
      <c r="A59" s="4">
        <f t="shared" si="17"/>
        <v>44618</v>
      </c>
      <c r="B59" s="1">
        <f t="shared" si="5"/>
        <v>7</v>
      </c>
      <c r="C59" s="62"/>
      <c r="D59" s="63"/>
      <c r="E59" s="65"/>
      <c r="F59" s="49"/>
      <c r="G59" s="52" t="str">
        <f t="shared" si="6"/>
        <v/>
      </c>
      <c r="H59" s="52" t="str">
        <f t="shared" si="7"/>
        <v/>
      </c>
      <c r="I59" s="52" t="str">
        <f t="shared" si="8"/>
        <v/>
      </c>
      <c r="J59" s="1"/>
      <c r="K59" s="52" t="str">
        <f t="shared" si="9"/>
        <v/>
      </c>
      <c r="L59" s="52" t="str">
        <f t="shared" si="10"/>
        <v/>
      </c>
      <c r="M59" s="52" t="str">
        <f t="shared" si="1"/>
        <v/>
      </c>
      <c r="N59" s="1"/>
      <c r="O59" s="52" t="str">
        <f t="shared" si="11"/>
        <v/>
      </c>
      <c r="P59" s="52" t="str">
        <f t="shared" si="12"/>
        <v/>
      </c>
      <c r="Q59" s="52" t="str">
        <f t="shared" si="13"/>
        <v/>
      </c>
      <c r="R59" s="1"/>
      <c r="S59" s="52" t="str">
        <f t="shared" si="14"/>
        <v/>
      </c>
      <c r="T59" s="52" t="str">
        <f t="shared" si="15"/>
        <v/>
      </c>
      <c r="U59" s="52" t="str">
        <f t="shared" si="16"/>
        <v/>
      </c>
      <c r="V59" t="str">
        <f t="shared" si="4"/>
        <v/>
      </c>
    </row>
    <row r="60" spans="1:22" x14ac:dyDescent="0.25">
      <c r="A60" s="4">
        <f t="shared" si="17"/>
        <v>44619</v>
      </c>
      <c r="B60" s="1">
        <f t="shared" si="5"/>
        <v>1</v>
      </c>
      <c r="C60" s="62"/>
      <c r="D60" s="63"/>
      <c r="E60" s="65"/>
      <c r="F60" s="49"/>
      <c r="G60" s="52" t="str">
        <f t="shared" si="6"/>
        <v/>
      </c>
      <c r="H60" s="52" t="str">
        <f t="shared" si="7"/>
        <v/>
      </c>
      <c r="I60" s="52" t="str">
        <f t="shared" si="8"/>
        <v/>
      </c>
      <c r="J60" s="1"/>
      <c r="K60" s="52" t="str">
        <f t="shared" si="9"/>
        <v/>
      </c>
      <c r="L60" s="52" t="str">
        <f t="shared" si="10"/>
        <v/>
      </c>
      <c r="M60" s="52" t="str">
        <f t="shared" si="1"/>
        <v/>
      </c>
      <c r="N60" s="1"/>
      <c r="O60" s="52" t="str">
        <f t="shared" si="11"/>
        <v/>
      </c>
      <c r="P60" s="52" t="str">
        <f t="shared" si="12"/>
        <v/>
      </c>
      <c r="Q60" s="52" t="str">
        <f t="shared" si="13"/>
        <v/>
      </c>
      <c r="R60" s="1"/>
      <c r="S60" s="52" t="str">
        <f t="shared" si="14"/>
        <v/>
      </c>
      <c r="T60" s="52" t="str">
        <f t="shared" si="15"/>
        <v/>
      </c>
      <c r="U60" s="52" t="str">
        <f t="shared" si="16"/>
        <v/>
      </c>
      <c r="V60" t="str">
        <f t="shared" si="4"/>
        <v/>
      </c>
    </row>
    <row r="61" spans="1:22" x14ac:dyDescent="0.25">
      <c r="A61" s="4">
        <f t="shared" si="17"/>
        <v>44620</v>
      </c>
      <c r="B61" s="1">
        <f t="shared" si="5"/>
        <v>2</v>
      </c>
      <c r="C61" s="62"/>
      <c r="D61" s="62" t="s">
        <v>148</v>
      </c>
      <c r="E61" s="65"/>
      <c r="F61" s="49"/>
      <c r="G61" s="52" t="str">
        <f t="shared" si="6"/>
        <v/>
      </c>
      <c r="H61" s="52" t="str">
        <f t="shared" si="7"/>
        <v/>
      </c>
      <c r="I61" s="52" t="str">
        <f t="shared" si="8"/>
        <v/>
      </c>
      <c r="J61" s="1"/>
      <c r="K61" s="52" t="str">
        <f t="shared" si="9"/>
        <v/>
      </c>
      <c r="L61" s="52" t="str">
        <f t="shared" si="10"/>
        <v/>
      </c>
      <c r="M61" s="52" t="str">
        <f t="shared" si="1"/>
        <v/>
      </c>
      <c r="N61" s="1"/>
      <c r="O61" s="52" t="str">
        <f t="shared" si="11"/>
        <v/>
      </c>
      <c r="P61" s="52" t="str">
        <f t="shared" si="12"/>
        <v/>
      </c>
      <c r="Q61" s="52" t="str">
        <f t="shared" si="13"/>
        <v/>
      </c>
      <c r="R61" s="1"/>
      <c r="S61" s="52" t="str">
        <f t="shared" si="14"/>
        <v/>
      </c>
      <c r="T61" s="52" t="str">
        <f t="shared" si="15"/>
        <v>B4_S</v>
      </c>
      <c r="U61" s="52" t="str">
        <f t="shared" si="16"/>
        <v/>
      </c>
      <c r="V61" t="str">
        <f t="shared" si="4"/>
        <v/>
      </c>
    </row>
    <row r="62" spans="1:22" x14ac:dyDescent="0.25">
      <c r="A62" s="4">
        <f t="shared" si="17"/>
        <v>44621</v>
      </c>
      <c r="B62" s="1">
        <f t="shared" si="5"/>
        <v>3</v>
      </c>
      <c r="C62" s="62" t="s">
        <v>138</v>
      </c>
      <c r="D62" s="63"/>
      <c r="E62" s="65"/>
      <c r="F62" s="49"/>
      <c r="G62" s="52" t="str">
        <f t="shared" si="6"/>
        <v/>
      </c>
      <c r="H62" s="52" t="str">
        <f t="shared" si="7"/>
        <v/>
      </c>
      <c r="I62" s="52" t="str">
        <f t="shared" si="8"/>
        <v/>
      </c>
      <c r="J62" s="1"/>
      <c r="K62" s="52" t="str">
        <f t="shared" si="9"/>
        <v/>
      </c>
      <c r="L62" s="52" t="str">
        <f t="shared" si="10"/>
        <v/>
      </c>
      <c r="M62" s="52" t="str">
        <f t="shared" si="1"/>
        <v/>
      </c>
      <c r="N62" s="1"/>
      <c r="O62" s="52" t="str">
        <f t="shared" si="11"/>
        <v>B3_R4w</v>
      </c>
      <c r="P62" s="52" t="str">
        <f t="shared" si="12"/>
        <v/>
      </c>
      <c r="Q62" s="52" t="str">
        <f t="shared" si="13"/>
        <v/>
      </c>
      <c r="R62" s="1"/>
      <c r="S62" s="52" t="str">
        <f t="shared" si="14"/>
        <v/>
      </c>
      <c r="T62" s="52" t="str">
        <f t="shared" si="15"/>
        <v/>
      </c>
      <c r="U62" s="52" t="str">
        <f t="shared" si="16"/>
        <v/>
      </c>
      <c r="V62" t="str">
        <f t="shared" si="4"/>
        <v/>
      </c>
    </row>
    <row r="63" spans="1:22" x14ac:dyDescent="0.25">
      <c r="A63" s="4">
        <f t="shared" si="17"/>
        <v>44622</v>
      </c>
      <c r="B63" s="1">
        <f t="shared" si="5"/>
        <v>4</v>
      </c>
      <c r="C63" s="62" t="s">
        <v>139</v>
      </c>
      <c r="D63" s="63"/>
      <c r="E63" s="65"/>
      <c r="F63" s="49"/>
      <c r="G63" s="52" t="str">
        <f t="shared" si="6"/>
        <v/>
      </c>
      <c r="H63" s="52" t="str">
        <f t="shared" si="7"/>
        <v/>
      </c>
      <c r="I63" s="52" t="str">
        <f t="shared" si="8"/>
        <v/>
      </c>
      <c r="J63" s="1"/>
      <c r="K63" s="52" t="str">
        <f t="shared" si="9"/>
        <v/>
      </c>
      <c r="L63" s="52" t="str">
        <f t="shared" si="10"/>
        <v/>
      </c>
      <c r="M63" s="52" t="str">
        <f t="shared" si="1"/>
        <v/>
      </c>
      <c r="N63" s="1"/>
      <c r="O63" s="52" t="str">
        <f t="shared" si="11"/>
        <v/>
      </c>
      <c r="P63" s="52" t="str">
        <f t="shared" si="12"/>
        <v/>
      </c>
      <c r="Q63" s="52" t="str">
        <f t="shared" si="13"/>
        <v/>
      </c>
      <c r="R63" s="1"/>
      <c r="S63" s="52" t="str">
        <f t="shared" si="14"/>
        <v>B4_R4w</v>
      </c>
      <c r="T63" s="52" t="str">
        <f t="shared" si="15"/>
        <v/>
      </c>
      <c r="U63" s="52" t="str">
        <f t="shared" si="16"/>
        <v/>
      </c>
      <c r="V63" t="str">
        <f t="shared" si="4"/>
        <v/>
      </c>
    </row>
    <row r="64" spans="1:22" x14ac:dyDescent="0.25">
      <c r="A64" s="4">
        <f t="shared" si="17"/>
        <v>44623</v>
      </c>
      <c r="B64" s="1">
        <f t="shared" si="5"/>
        <v>5</v>
      </c>
      <c r="C64" s="62" t="s">
        <v>77</v>
      </c>
      <c r="D64" s="63"/>
      <c r="E64" s="65"/>
      <c r="F64" s="49"/>
      <c r="G64" s="52" t="str">
        <f t="shared" si="6"/>
        <v/>
      </c>
      <c r="H64" s="52" t="str">
        <f t="shared" si="7"/>
        <v/>
      </c>
      <c r="I64" s="52" t="str">
        <f t="shared" si="8"/>
        <v/>
      </c>
      <c r="J64" s="1"/>
      <c r="K64" s="52" t="str">
        <f t="shared" si="9"/>
        <v/>
      </c>
      <c r="L64" s="52" t="str">
        <f t="shared" si="10"/>
        <v/>
      </c>
      <c r="M64" s="52" t="str">
        <f t="shared" si="1"/>
        <v/>
      </c>
      <c r="N64" s="1"/>
      <c r="O64" s="52" t="str">
        <f t="shared" si="11"/>
        <v>B3_P</v>
      </c>
      <c r="P64" s="52" t="str">
        <f t="shared" si="12"/>
        <v/>
      </c>
      <c r="Q64" s="52" t="str">
        <f t="shared" si="13"/>
        <v/>
      </c>
      <c r="R64" s="1"/>
      <c r="S64" s="52" t="str">
        <f t="shared" si="14"/>
        <v/>
      </c>
      <c r="T64" s="52" t="str">
        <f t="shared" si="15"/>
        <v/>
      </c>
      <c r="U64" s="52" t="str">
        <f t="shared" si="16"/>
        <v/>
      </c>
      <c r="V64" t="str">
        <f t="shared" si="4"/>
        <v/>
      </c>
    </row>
    <row r="65" spans="1:22" x14ac:dyDescent="0.25">
      <c r="A65" s="4">
        <f t="shared" si="17"/>
        <v>44624</v>
      </c>
      <c r="B65" s="1">
        <f t="shared" si="5"/>
        <v>6</v>
      </c>
      <c r="C65" s="62" t="s">
        <v>78</v>
      </c>
      <c r="D65" s="63"/>
      <c r="E65" s="65" t="s">
        <v>79</v>
      </c>
      <c r="F65" s="49"/>
      <c r="G65" s="52" t="str">
        <f t="shared" si="6"/>
        <v/>
      </c>
      <c r="H65" s="52" t="str">
        <f t="shared" si="7"/>
        <v/>
      </c>
      <c r="I65" s="52" t="str">
        <f t="shared" si="8"/>
        <v>GT</v>
      </c>
      <c r="J65" s="1"/>
      <c r="K65" s="52" t="str">
        <f t="shared" si="9"/>
        <v/>
      </c>
      <c r="L65" s="52" t="str">
        <f t="shared" si="10"/>
        <v/>
      </c>
      <c r="M65" s="52" t="str">
        <f t="shared" si="1"/>
        <v>GT</v>
      </c>
      <c r="N65" s="1"/>
      <c r="O65" s="52" t="str">
        <f t="shared" si="11"/>
        <v/>
      </c>
      <c r="P65" s="52" t="str">
        <f t="shared" si="12"/>
        <v/>
      </c>
      <c r="Q65" s="52" t="str">
        <f t="shared" si="13"/>
        <v/>
      </c>
      <c r="R65" s="1"/>
      <c r="S65" s="52" t="str">
        <f t="shared" si="14"/>
        <v>B4_P</v>
      </c>
      <c r="T65" s="52" t="str">
        <f t="shared" si="15"/>
        <v/>
      </c>
      <c r="U65" s="52" t="str">
        <f t="shared" si="16"/>
        <v>GT</v>
      </c>
      <c r="V65" t="str">
        <f t="shared" si="4"/>
        <v/>
      </c>
    </row>
    <row r="66" spans="1:22" x14ac:dyDescent="0.25">
      <c r="A66" s="4">
        <f t="shared" si="17"/>
        <v>44625</v>
      </c>
      <c r="B66" s="1">
        <f t="shared" si="5"/>
        <v>7</v>
      </c>
      <c r="C66" s="62"/>
      <c r="D66" s="63"/>
      <c r="E66" s="65"/>
      <c r="F66" s="49"/>
      <c r="G66" s="52" t="str">
        <f t="shared" si="6"/>
        <v/>
      </c>
      <c r="H66" s="52" t="str">
        <f t="shared" si="7"/>
        <v/>
      </c>
      <c r="I66" s="52" t="str">
        <f t="shared" si="8"/>
        <v/>
      </c>
      <c r="J66" s="1"/>
      <c r="K66" s="52" t="str">
        <f t="shared" si="9"/>
        <v/>
      </c>
      <c r="L66" s="52" t="str">
        <f t="shared" si="10"/>
        <v/>
      </c>
      <c r="M66" s="52" t="str">
        <f t="shared" si="1"/>
        <v/>
      </c>
      <c r="N66" s="1"/>
      <c r="O66" s="52" t="str">
        <f t="shared" si="11"/>
        <v/>
      </c>
      <c r="P66" s="52" t="str">
        <f t="shared" si="12"/>
        <v/>
      </c>
      <c r="Q66" s="52" t="str">
        <f t="shared" si="13"/>
        <v/>
      </c>
      <c r="R66" s="1"/>
      <c r="S66" s="52" t="str">
        <f t="shared" si="14"/>
        <v/>
      </c>
      <c r="T66" s="52" t="str">
        <f t="shared" si="15"/>
        <v/>
      </c>
      <c r="U66" s="52" t="str">
        <f t="shared" si="16"/>
        <v/>
      </c>
      <c r="V66" t="str">
        <f t="shared" si="4"/>
        <v/>
      </c>
    </row>
    <row r="67" spans="1:22" x14ac:dyDescent="0.25">
      <c r="A67" s="4">
        <f t="shared" si="17"/>
        <v>44626</v>
      </c>
      <c r="B67" s="1">
        <f t="shared" si="5"/>
        <v>1</v>
      </c>
      <c r="C67" s="62"/>
      <c r="D67" s="63"/>
      <c r="E67" s="65"/>
      <c r="F67" s="49"/>
      <c r="G67" s="52" t="str">
        <f t="shared" si="6"/>
        <v/>
      </c>
      <c r="H67" s="52" t="str">
        <f t="shared" si="7"/>
        <v/>
      </c>
      <c r="I67" s="52" t="str">
        <f t="shared" si="8"/>
        <v/>
      </c>
      <c r="J67" s="1"/>
      <c r="K67" s="52" t="str">
        <f t="shared" si="9"/>
        <v/>
      </c>
      <c r="L67" s="52" t="str">
        <f t="shared" si="10"/>
        <v/>
      </c>
      <c r="M67" s="52" t="str">
        <f t="shared" ref="M67:M130" si="18">IF(LEFT(E67,3)="B2_",E67,IF(LEFT(E67,3)="GT",E67,""))</f>
        <v/>
      </c>
      <c r="N67" s="1"/>
      <c r="O67" s="52" t="str">
        <f t="shared" si="11"/>
        <v/>
      </c>
      <c r="P67" s="52" t="str">
        <f t="shared" si="12"/>
        <v/>
      </c>
      <c r="Q67" s="52" t="str">
        <f t="shared" si="13"/>
        <v/>
      </c>
      <c r="R67" s="1"/>
      <c r="S67" s="52" t="str">
        <f t="shared" si="14"/>
        <v/>
      </c>
      <c r="T67" s="52" t="str">
        <f t="shared" si="15"/>
        <v/>
      </c>
      <c r="U67" s="52" t="str">
        <f t="shared" si="16"/>
        <v/>
      </c>
      <c r="V67" t="str">
        <f t="shared" ref="V67:V130" si="19">IF(ISERROR(VLOOKUP(A67,feiertage,2,FALSE)),"",VLOOKUP(A67,feiertage,2,FALSE))</f>
        <v/>
      </c>
    </row>
    <row r="68" spans="1:22" x14ac:dyDescent="0.25">
      <c r="A68" s="4">
        <f t="shared" si="17"/>
        <v>44627</v>
      </c>
      <c r="B68" s="1">
        <f t="shared" ref="B68:B131" si="20">WEEKDAY(A68)</f>
        <v>2</v>
      </c>
      <c r="C68" s="62" t="s">
        <v>24</v>
      </c>
      <c r="D68" s="62" t="s">
        <v>145</v>
      </c>
      <c r="E68" s="66" t="s">
        <v>92</v>
      </c>
      <c r="F68" s="49"/>
      <c r="G68" s="52" t="str">
        <f t="shared" ref="G68:G131" si="21">IF(LEFT(C68,3)="B1_",C68,IF(LEFT(C68,3)="SO",C68,""))</f>
        <v>SO</v>
      </c>
      <c r="H68" s="52" t="str">
        <f t="shared" ref="H68:H131" si="22">IF(LEFT(D68,2)="B1",D68,"")</f>
        <v>B1_S</v>
      </c>
      <c r="I68" s="52" t="str">
        <f t="shared" ref="I68:I131" si="23">IF(LEFT(E68,3)="B1_",E68,IF(LEFT(E68,2)="GT",E68,""))</f>
        <v>B1_B</v>
      </c>
      <c r="J68" s="1"/>
      <c r="K68" s="52" t="str">
        <f t="shared" ref="K68:K131" si="24">IF(LEFT(C68,3)="B2_",C68,IF(LEFT(C68,3)="SO",C68,""))</f>
        <v>SO</v>
      </c>
      <c r="L68" s="52" t="str">
        <f t="shared" ref="L68:L131" si="25">IF(LEFT(D68,3)="B2_",D68,IF(LEFT(D68,3)="SO",D68,""))</f>
        <v/>
      </c>
      <c r="M68" s="52" t="str">
        <f t="shared" si="18"/>
        <v/>
      </c>
      <c r="N68" s="1"/>
      <c r="O68" s="52" t="str">
        <f t="shared" ref="O68:O131" si="26">IF(LEFT(C68,3)="B3_",C68,IF(LEFT(C68,3)="SO",C68,""))</f>
        <v>SO</v>
      </c>
      <c r="P68" s="52" t="str">
        <f t="shared" ref="P68:P131" si="27">IF(LEFT(D68,3)="B3_",D68,IF(LEFT(D68,3)="SO",D68,""))</f>
        <v/>
      </c>
      <c r="Q68" s="52" t="str">
        <f t="shared" ref="Q68:Q131" si="28">IF(LEFT(E68,3)="B3_",E68,IF(LEFT(E68,3)="SO",E68,""))</f>
        <v/>
      </c>
      <c r="R68" s="1"/>
      <c r="S68" s="52" t="str">
        <f t="shared" ref="S68:S131" si="29">IF(LEFT(C68,3)="B4_",C68,IF(LEFT(C68,3)="SO",C68,""))</f>
        <v>SO</v>
      </c>
      <c r="T68" s="52" t="str">
        <f t="shared" ref="T68:T131" si="30">IF(LEFT(D68,3)="B4_",D68,IF(LEFT(D68,3)="SO",D68,""))</f>
        <v/>
      </c>
      <c r="U68" s="52" t="str">
        <f t="shared" ref="U68:U131" si="31">IF(LEFT(E68,3)="B4_",E68,IF(LEFT(E68,3)="GT",E68,""))</f>
        <v/>
      </c>
      <c r="V68" t="str">
        <f t="shared" si="19"/>
        <v/>
      </c>
    </row>
    <row r="69" spans="1:22" x14ac:dyDescent="0.25">
      <c r="A69" s="4">
        <f t="shared" ref="A69:A132" si="32">A68+1</f>
        <v>44628</v>
      </c>
      <c r="B69" s="1">
        <f t="shared" si="20"/>
        <v>3</v>
      </c>
      <c r="C69" s="62" t="s">
        <v>88</v>
      </c>
      <c r="D69" s="63"/>
      <c r="E69" s="66" t="s">
        <v>93</v>
      </c>
      <c r="F69" s="49"/>
      <c r="G69" s="52" t="str">
        <f t="shared" si="21"/>
        <v>B1_R</v>
      </c>
      <c r="H69" s="52" t="str">
        <f t="shared" si="22"/>
        <v/>
      </c>
      <c r="I69" s="52" t="str">
        <f t="shared" si="23"/>
        <v/>
      </c>
      <c r="J69" s="1"/>
      <c r="K69" s="52" t="str">
        <f t="shared" si="24"/>
        <v/>
      </c>
      <c r="L69" s="52" t="str">
        <f t="shared" si="25"/>
        <v/>
      </c>
      <c r="M69" s="52" t="str">
        <f t="shared" si="18"/>
        <v>B2_B</v>
      </c>
      <c r="N69" s="1"/>
      <c r="O69" s="52" t="str">
        <f t="shared" si="26"/>
        <v/>
      </c>
      <c r="P69" s="52" t="str">
        <f t="shared" si="27"/>
        <v/>
      </c>
      <c r="Q69" s="52" t="str">
        <f t="shared" si="28"/>
        <v/>
      </c>
      <c r="R69" s="1"/>
      <c r="S69" s="52" t="str">
        <f t="shared" si="29"/>
        <v/>
      </c>
      <c r="T69" s="52" t="str">
        <f t="shared" si="30"/>
        <v/>
      </c>
      <c r="U69" s="52" t="str">
        <f t="shared" si="31"/>
        <v/>
      </c>
      <c r="V69" t="str">
        <f t="shared" si="19"/>
        <v/>
      </c>
    </row>
    <row r="70" spans="1:22" x14ac:dyDescent="0.25">
      <c r="A70" s="4">
        <f t="shared" si="32"/>
        <v>44629</v>
      </c>
      <c r="B70" s="1">
        <f t="shared" si="20"/>
        <v>4</v>
      </c>
      <c r="C70" s="62" t="s">
        <v>89</v>
      </c>
      <c r="D70" s="63"/>
      <c r="E70" s="66" t="s">
        <v>94</v>
      </c>
      <c r="F70" s="49"/>
      <c r="G70" s="52" t="str">
        <f t="shared" si="21"/>
        <v/>
      </c>
      <c r="H70" s="52" t="str">
        <f t="shared" si="22"/>
        <v/>
      </c>
      <c r="I70" s="52" t="str">
        <f t="shared" si="23"/>
        <v/>
      </c>
      <c r="J70" s="1"/>
      <c r="K70" s="52" t="str">
        <f t="shared" si="24"/>
        <v>B2_R</v>
      </c>
      <c r="L70" s="52" t="str">
        <f t="shared" si="25"/>
        <v/>
      </c>
      <c r="M70" s="52" t="str">
        <f t="shared" si="18"/>
        <v/>
      </c>
      <c r="N70" s="1"/>
      <c r="O70" s="52" t="str">
        <f t="shared" si="26"/>
        <v/>
      </c>
      <c r="P70" s="52" t="str">
        <f t="shared" si="27"/>
        <v/>
      </c>
      <c r="Q70" s="52" t="str">
        <f t="shared" si="28"/>
        <v>B3_B</v>
      </c>
      <c r="R70" s="1"/>
      <c r="S70" s="52" t="str">
        <f t="shared" si="29"/>
        <v/>
      </c>
      <c r="T70" s="52" t="str">
        <f t="shared" si="30"/>
        <v/>
      </c>
      <c r="U70" s="52" t="str">
        <f t="shared" si="31"/>
        <v/>
      </c>
      <c r="V70" t="str">
        <f t="shared" si="19"/>
        <v/>
      </c>
    </row>
    <row r="71" spans="1:22" x14ac:dyDescent="0.25">
      <c r="A71" s="4">
        <f t="shared" si="32"/>
        <v>44630</v>
      </c>
      <c r="B71" s="1">
        <f t="shared" si="20"/>
        <v>5</v>
      </c>
      <c r="C71" s="62" t="s">
        <v>100</v>
      </c>
      <c r="D71" s="63"/>
      <c r="E71" s="66" t="s">
        <v>95</v>
      </c>
      <c r="F71" s="49"/>
      <c r="G71" s="52" t="str">
        <f t="shared" si="21"/>
        <v>B1_P</v>
      </c>
      <c r="H71" s="52" t="str">
        <f t="shared" si="22"/>
        <v/>
      </c>
      <c r="I71" s="52" t="str">
        <f t="shared" si="23"/>
        <v/>
      </c>
      <c r="J71" s="1"/>
      <c r="K71" s="52" t="str">
        <f t="shared" si="24"/>
        <v/>
      </c>
      <c r="L71" s="52" t="str">
        <f t="shared" si="25"/>
        <v/>
      </c>
      <c r="M71" s="52" t="str">
        <f t="shared" si="18"/>
        <v/>
      </c>
      <c r="N71" s="1"/>
      <c r="O71" s="52" t="str">
        <f t="shared" si="26"/>
        <v/>
      </c>
      <c r="P71" s="52" t="str">
        <f t="shared" si="27"/>
        <v/>
      </c>
      <c r="Q71" s="52" t="str">
        <f t="shared" si="28"/>
        <v/>
      </c>
      <c r="R71" s="1"/>
      <c r="S71" s="52" t="str">
        <f t="shared" si="29"/>
        <v/>
      </c>
      <c r="T71" s="52" t="str">
        <f t="shared" si="30"/>
        <v/>
      </c>
      <c r="U71" s="52" t="str">
        <f t="shared" si="31"/>
        <v>B4_B</v>
      </c>
      <c r="V71" t="str">
        <f t="shared" si="19"/>
        <v/>
      </c>
    </row>
    <row r="72" spans="1:22" x14ac:dyDescent="0.25">
      <c r="A72" s="4">
        <f t="shared" si="32"/>
        <v>44631</v>
      </c>
      <c r="B72" s="1">
        <f t="shared" si="20"/>
        <v>6</v>
      </c>
      <c r="C72" s="62" t="s">
        <v>101</v>
      </c>
      <c r="D72" s="63"/>
      <c r="E72" s="65"/>
      <c r="F72" s="49"/>
      <c r="G72" s="52" t="str">
        <f t="shared" si="21"/>
        <v/>
      </c>
      <c r="H72" s="52" t="str">
        <f t="shared" si="22"/>
        <v/>
      </c>
      <c r="I72" s="52" t="str">
        <f t="shared" si="23"/>
        <v/>
      </c>
      <c r="J72" s="1"/>
      <c r="K72" s="52" t="str">
        <f t="shared" si="24"/>
        <v>B2_P</v>
      </c>
      <c r="L72" s="52" t="str">
        <f t="shared" si="25"/>
        <v/>
      </c>
      <c r="M72" s="52" t="str">
        <f t="shared" si="18"/>
        <v/>
      </c>
      <c r="N72" s="1"/>
      <c r="O72" s="52" t="str">
        <f t="shared" si="26"/>
        <v/>
      </c>
      <c r="P72" s="52" t="str">
        <f t="shared" si="27"/>
        <v/>
      </c>
      <c r="Q72" s="52" t="str">
        <f t="shared" si="28"/>
        <v/>
      </c>
      <c r="R72" s="1"/>
      <c r="S72" s="52" t="str">
        <f t="shared" si="29"/>
        <v/>
      </c>
      <c r="T72" s="52" t="str">
        <f t="shared" si="30"/>
        <v/>
      </c>
      <c r="U72" s="52" t="str">
        <f t="shared" si="31"/>
        <v/>
      </c>
      <c r="V72" t="str">
        <f t="shared" si="19"/>
        <v/>
      </c>
    </row>
    <row r="73" spans="1:22" x14ac:dyDescent="0.25">
      <c r="A73" s="4">
        <f t="shared" si="32"/>
        <v>44632</v>
      </c>
      <c r="B73" s="1">
        <f t="shared" si="20"/>
        <v>7</v>
      </c>
      <c r="C73" s="62"/>
      <c r="D73" s="63"/>
      <c r="E73" s="65"/>
      <c r="F73" s="49"/>
      <c r="G73" s="52" t="str">
        <f t="shared" si="21"/>
        <v/>
      </c>
      <c r="H73" s="52" t="str">
        <f t="shared" si="22"/>
        <v/>
      </c>
      <c r="I73" s="52" t="str">
        <f t="shared" si="23"/>
        <v/>
      </c>
      <c r="J73" s="1"/>
      <c r="K73" s="52" t="str">
        <f t="shared" si="24"/>
        <v/>
      </c>
      <c r="L73" s="52" t="str">
        <f t="shared" si="25"/>
        <v/>
      </c>
      <c r="M73" s="52" t="str">
        <f t="shared" si="18"/>
        <v/>
      </c>
      <c r="N73" s="1"/>
      <c r="O73" s="52" t="str">
        <f t="shared" si="26"/>
        <v/>
      </c>
      <c r="P73" s="52" t="str">
        <f t="shared" si="27"/>
        <v/>
      </c>
      <c r="Q73" s="52" t="str">
        <f t="shared" si="28"/>
        <v/>
      </c>
      <c r="R73" s="1"/>
      <c r="S73" s="52" t="str">
        <f t="shared" si="29"/>
        <v/>
      </c>
      <c r="T73" s="52" t="str">
        <f t="shared" si="30"/>
        <v/>
      </c>
      <c r="U73" s="52" t="str">
        <f t="shared" si="31"/>
        <v/>
      </c>
      <c r="V73" t="str">
        <f t="shared" si="19"/>
        <v/>
      </c>
    </row>
    <row r="74" spans="1:22" x14ac:dyDescent="0.25">
      <c r="A74" s="4">
        <f t="shared" si="32"/>
        <v>44633</v>
      </c>
      <c r="B74" s="1">
        <f t="shared" si="20"/>
        <v>1</v>
      </c>
      <c r="C74" s="62"/>
      <c r="D74" s="63"/>
      <c r="E74" s="65"/>
      <c r="F74" s="49"/>
      <c r="G74" s="52" t="str">
        <f t="shared" si="21"/>
        <v/>
      </c>
      <c r="H74" s="52" t="str">
        <f t="shared" si="22"/>
        <v/>
      </c>
      <c r="I74" s="52" t="str">
        <f t="shared" si="23"/>
        <v/>
      </c>
      <c r="J74" s="1"/>
      <c r="K74" s="52" t="str">
        <f t="shared" si="24"/>
        <v/>
      </c>
      <c r="L74" s="52" t="str">
        <f t="shared" si="25"/>
        <v/>
      </c>
      <c r="M74" s="52" t="str">
        <f t="shared" si="18"/>
        <v/>
      </c>
      <c r="N74" s="1"/>
      <c r="O74" s="52" t="str">
        <f t="shared" si="26"/>
        <v/>
      </c>
      <c r="P74" s="52" t="str">
        <f t="shared" si="27"/>
        <v/>
      </c>
      <c r="Q74" s="52" t="str">
        <f t="shared" si="28"/>
        <v/>
      </c>
      <c r="R74" s="1"/>
      <c r="S74" s="52" t="str">
        <f t="shared" si="29"/>
        <v/>
      </c>
      <c r="T74" s="52" t="str">
        <f t="shared" si="30"/>
        <v/>
      </c>
      <c r="U74" s="52" t="str">
        <f t="shared" si="31"/>
        <v/>
      </c>
      <c r="V74" t="str">
        <f t="shared" si="19"/>
        <v/>
      </c>
    </row>
    <row r="75" spans="1:22" x14ac:dyDescent="0.25">
      <c r="A75" s="4">
        <f t="shared" si="32"/>
        <v>44634</v>
      </c>
      <c r="B75" s="1">
        <f t="shared" si="20"/>
        <v>2</v>
      </c>
      <c r="C75" s="62"/>
      <c r="D75" s="62" t="s">
        <v>146</v>
      </c>
      <c r="E75" s="65"/>
      <c r="F75" s="49"/>
      <c r="G75" s="52" t="str">
        <f t="shared" si="21"/>
        <v/>
      </c>
      <c r="H75" s="52" t="str">
        <f t="shared" si="22"/>
        <v/>
      </c>
      <c r="I75" s="52" t="str">
        <f t="shared" si="23"/>
        <v/>
      </c>
      <c r="J75" s="1"/>
      <c r="K75" s="52" t="str">
        <f t="shared" si="24"/>
        <v/>
      </c>
      <c r="L75" s="52" t="str">
        <f t="shared" si="25"/>
        <v>B2_S</v>
      </c>
      <c r="M75" s="52" t="str">
        <f t="shared" si="18"/>
        <v/>
      </c>
      <c r="N75" s="1"/>
      <c r="O75" s="52" t="str">
        <f t="shared" si="26"/>
        <v/>
      </c>
      <c r="P75" s="52" t="str">
        <f t="shared" si="27"/>
        <v/>
      </c>
      <c r="Q75" s="52" t="str">
        <f t="shared" si="28"/>
        <v/>
      </c>
      <c r="R75" s="1"/>
      <c r="S75" s="52" t="str">
        <f t="shared" si="29"/>
        <v/>
      </c>
      <c r="T75" s="52" t="str">
        <f t="shared" si="30"/>
        <v/>
      </c>
      <c r="U75" s="52" t="str">
        <f t="shared" si="31"/>
        <v/>
      </c>
      <c r="V75" t="str">
        <f t="shared" si="19"/>
        <v/>
      </c>
    </row>
    <row r="76" spans="1:22" x14ac:dyDescent="0.25">
      <c r="A76" s="4">
        <f t="shared" si="32"/>
        <v>44635</v>
      </c>
      <c r="B76" s="1">
        <f t="shared" si="20"/>
        <v>3</v>
      </c>
      <c r="C76" s="62" t="s">
        <v>90</v>
      </c>
      <c r="D76" s="63"/>
      <c r="E76" s="65"/>
      <c r="F76" s="49"/>
      <c r="G76" s="52" t="str">
        <f t="shared" si="21"/>
        <v/>
      </c>
      <c r="H76" s="52" t="str">
        <f t="shared" si="22"/>
        <v/>
      </c>
      <c r="I76" s="52" t="str">
        <f t="shared" si="23"/>
        <v/>
      </c>
      <c r="J76" s="1"/>
      <c r="K76" s="52" t="str">
        <f t="shared" si="24"/>
        <v/>
      </c>
      <c r="L76" s="52" t="str">
        <f t="shared" si="25"/>
        <v/>
      </c>
      <c r="M76" s="52" t="str">
        <f t="shared" si="18"/>
        <v/>
      </c>
      <c r="N76" s="1"/>
      <c r="O76" s="52" t="str">
        <f t="shared" si="26"/>
        <v>B3_R</v>
      </c>
      <c r="P76" s="52" t="str">
        <f t="shared" si="27"/>
        <v/>
      </c>
      <c r="Q76" s="52" t="str">
        <f t="shared" si="28"/>
        <v/>
      </c>
      <c r="R76" s="1"/>
      <c r="S76" s="52" t="str">
        <f t="shared" si="29"/>
        <v/>
      </c>
      <c r="T76" s="52" t="str">
        <f t="shared" si="30"/>
        <v/>
      </c>
      <c r="U76" s="52" t="str">
        <f t="shared" si="31"/>
        <v/>
      </c>
      <c r="V76" t="str">
        <f t="shared" si="19"/>
        <v/>
      </c>
    </row>
    <row r="77" spans="1:22" x14ac:dyDescent="0.25">
      <c r="A77" s="4">
        <f t="shared" si="32"/>
        <v>44636</v>
      </c>
      <c r="B77" s="1">
        <f t="shared" si="20"/>
        <v>4</v>
      </c>
      <c r="C77" s="62" t="s">
        <v>91</v>
      </c>
      <c r="D77" s="63"/>
      <c r="E77" s="65"/>
      <c r="F77" s="49"/>
      <c r="G77" s="52" t="str">
        <f t="shared" si="21"/>
        <v/>
      </c>
      <c r="H77" s="52" t="str">
        <f t="shared" si="22"/>
        <v/>
      </c>
      <c r="I77" s="52" t="str">
        <f t="shared" si="23"/>
        <v/>
      </c>
      <c r="J77" s="1"/>
      <c r="K77" s="52" t="str">
        <f t="shared" si="24"/>
        <v/>
      </c>
      <c r="L77" s="52" t="str">
        <f t="shared" si="25"/>
        <v/>
      </c>
      <c r="M77" s="52" t="str">
        <f t="shared" si="18"/>
        <v/>
      </c>
      <c r="N77" s="1"/>
      <c r="O77" s="52" t="str">
        <f t="shared" si="26"/>
        <v/>
      </c>
      <c r="P77" s="52" t="str">
        <f t="shared" si="27"/>
        <v/>
      </c>
      <c r="Q77" s="52" t="str">
        <f t="shared" si="28"/>
        <v/>
      </c>
      <c r="R77" s="1"/>
      <c r="S77" s="52" t="str">
        <f t="shared" si="29"/>
        <v>B4_R</v>
      </c>
      <c r="T77" s="52" t="str">
        <f t="shared" si="30"/>
        <v/>
      </c>
      <c r="U77" s="52" t="str">
        <f t="shared" si="31"/>
        <v/>
      </c>
      <c r="V77" t="str">
        <f t="shared" si="19"/>
        <v/>
      </c>
    </row>
    <row r="78" spans="1:22" x14ac:dyDescent="0.25">
      <c r="A78" s="4">
        <f t="shared" si="32"/>
        <v>44637</v>
      </c>
      <c r="B78" s="1">
        <f t="shared" si="20"/>
        <v>5</v>
      </c>
      <c r="C78" s="62" t="s">
        <v>77</v>
      </c>
      <c r="D78" s="63"/>
      <c r="E78" s="65"/>
      <c r="F78" s="49"/>
      <c r="G78" s="52" t="str">
        <f t="shared" si="21"/>
        <v/>
      </c>
      <c r="H78" s="52" t="str">
        <f t="shared" si="22"/>
        <v/>
      </c>
      <c r="I78" s="52" t="str">
        <f t="shared" si="23"/>
        <v/>
      </c>
      <c r="J78" s="1"/>
      <c r="K78" s="52" t="str">
        <f t="shared" si="24"/>
        <v/>
      </c>
      <c r="L78" s="52" t="str">
        <f t="shared" si="25"/>
        <v/>
      </c>
      <c r="M78" s="52" t="str">
        <f t="shared" si="18"/>
        <v/>
      </c>
      <c r="N78" s="1"/>
      <c r="O78" s="52" t="str">
        <f t="shared" si="26"/>
        <v>B3_P</v>
      </c>
      <c r="P78" s="52" t="str">
        <f t="shared" si="27"/>
        <v/>
      </c>
      <c r="Q78" s="52" t="str">
        <f t="shared" si="28"/>
        <v/>
      </c>
      <c r="R78" s="1"/>
      <c r="S78" s="52" t="str">
        <f t="shared" si="29"/>
        <v/>
      </c>
      <c r="T78" s="52" t="str">
        <f t="shared" si="30"/>
        <v/>
      </c>
      <c r="U78" s="52" t="str">
        <f t="shared" si="31"/>
        <v/>
      </c>
      <c r="V78" t="str">
        <f t="shared" si="19"/>
        <v/>
      </c>
    </row>
    <row r="79" spans="1:22" x14ac:dyDescent="0.25">
      <c r="A79" s="4">
        <f t="shared" si="32"/>
        <v>44638</v>
      </c>
      <c r="B79" s="1">
        <f t="shared" si="20"/>
        <v>6</v>
      </c>
      <c r="C79" s="62" t="s">
        <v>78</v>
      </c>
      <c r="D79" s="63"/>
      <c r="E79" s="65" t="s">
        <v>79</v>
      </c>
      <c r="F79" s="49"/>
      <c r="G79" s="52" t="str">
        <f t="shared" si="21"/>
        <v/>
      </c>
      <c r="H79" s="52" t="str">
        <f t="shared" si="22"/>
        <v/>
      </c>
      <c r="I79" s="52" t="str">
        <f t="shared" si="23"/>
        <v>GT</v>
      </c>
      <c r="J79" s="1"/>
      <c r="K79" s="52" t="str">
        <f t="shared" si="24"/>
        <v/>
      </c>
      <c r="L79" s="52" t="str">
        <f t="shared" si="25"/>
        <v/>
      </c>
      <c r="M79" s="52" t="str">
        <f t="shared" si="18"/>
        <v>GT</v>
      </c>
      <c r="N79" s="1"/>
      <c r="O79" s="52" t="str">
        <f t="shared" si="26"/>
        <v/>
      </c>
      <c r="P79" s="52" t="str">
        <f t="shared" si="27"/>
        <v/>
      </c>
      <c r="Q79" s="52" t="str">
        <f t="shared" si="28"/>
        <v/>
      </c>
      <c r="R79" s="1"/>
      <c r="S79" s="52" t="str">
        <f t="shared" si="29"/>
        <v>B4_P</v>
      </c>
      <c r="T79" s="52" t="str">
        <f t="shared" si="30"/>
        <v/>
      </c>
      <c r="U79" s="52" t="str">
        <f t="shared" si="31"/>
        <v>GT</v>
      </c>
      <c r="V79" t="str">
        <f t="shared" si="19"/>
        <v/>
      </c>
    </row>
    <row r="80" spans="1:22" x14ac:dyDescent="0.25">
      <c r="A80" s="4">
        <f t="shared" si="32"/>
        <v>44639</v>
      </c>
      <c r="B80" s="1">
        <f t="shared" si="20"/>
        <v>7</v>
      </c>
      <c r="C80" s="62"/>
      <c r="D80" s="63"/>
      <c r="E80" s="65"/>
      <c r="F80" s="49"/>
      <c r="G80" s="52" t="str">
        <f t="shared" si="21"/>
        <v/>
      </c>
      <c r="H80" s="52" t="str">
        <f t="shared" si="22"/>
        <v/>
      </c>
      <c r="I80" s="52" t="str">
        <f t="shared" si="23"/>
        <v/>
      </c>
      <c r="J80" s="1"/>
      <c r="K80" s="52" t="str">
        <f t="shared" si="24"/>
        <v/>
      </c>
      <c r="L80" s="52" t="str">
        <f t="shared" si="25"/>
        <v/>
      </c>
      <c r="M80" s="52" t="str">
        <f t="shared" si="18"/>
        <v/>
      </c>
      <c r="N80" s="1"/>
      <c r="O80" s="52" t="str">
        <f t="shared" si="26"/>
        <v/>
      </c>
      <c r="P80" s="52" t="str">
        <f t="shared" si="27"/>
        <v/>
      </c>
      <c r="Q80" s="52" t="str">
        <f t="shared" si="28"/>
        <v/>
      </c>
      <c r="R80" s="1"/>
      <c r="S80" s="52" t="str">
        <f t="shared" si="29"/>
        <v/>
      </c>
      <c r="T80" s="52" t="str">
        <f t="shared" si="30"/>
        <v/>
      </c>
      <c r="U80" s="52" t="str">
        <f t="shared" si="31"/>
        <v/>
      </c>
      <c r="V80" t="str">
        <f t="shared" si="19"/>
        <v/>
      </c>
    </row>
    <row r="81" spans="1:22" x14ac:dyDescent="0.25">
      <c r="A81" s="4">
        <f t="shared" si="32"/>
        <v>44640</v>
      </c>
      <c r="B81" s="1">
        <f t="shared" si="20"/>
        <v>1</v>
      </c>
      <c r="C81" s="62"/>
      <c r="D81" s="63"/>
      <c r="E81" s="65"/>
      <c r="F81" s="49"/>
      <c r="G81" s="52" t="str">
        <f t="shared" si="21"/>
        <v/>
      </c>
      <c r="H81" s="52" t="str">
        <f t="shared" si="22"/>
        <v/>
      </c>
      <c r="I81" s="52" t="str">
        <f t="shared" si="23"/>
        <v/>
      </c>
      <c r="J81" s="1"/>
      <c r="K81" s="52" t="str">
        <f t="shared" si="24"/>
        <v/>
      </c>
      <c r="L81" s="52" t="str">
        <f t="shared" si="25"/>
        <v/>
      </c>
      <c r="M81" s="52" t="str">
        <f t="shared" si="18"/>
        <v/>
      </c>
      <c r="N81" s="1"/>
      <c r="O81" s="52" t="str">
        <f t="shared" si="26"/>
        <v/>
      </c>
      <c r="P81" s="52" t="str">
        <f t="shared" si="27"/>
        <v/>
      </c>
      <c r="Q81" s="52" t="str">
        <f t="shared" si="28"/>
        <v/>
      </c>
      <c r="R81" s="1"/>
      <c r="S81" s="52" t="str">
        <f t="shared" si="29"/>
        <v/>
      </c>
      <c r="T81" s="52" t="str">
        <f t="shared" si="30"/>
        <v/>
      </c>
      <c r="U81" s="52" t="str">
        <f t="shared" si="31"/>
        <v/>
      </c>
      <c r="V81" t="str">
        <f t="shared" si="19"/>
        <v/>
      </c>
    </row>
    <row r="82" spans="1:22" x14ac:dyDescent="0.25">
      <c r="A82" s="4">
        <f t="shared" si="32"/>
        <v>44641</v>
      </c>
      <c r="B82" s="1">
        <f t="shared" si="20"/>
        <v>2</v>
      </c>
      <c r="C82" s="62"/>
      <c r="D82" s="62" t="s">
        <v>147</v>
      </c>
      <c r="E82" s="66" t="s">
        <v>92</v>
      </c>
      <c r="F82" s="49"/>
      <c r="G82" s="52" t="str">
        <f t="shared" si="21"/>
        <v/>
      </c>
      <c r="H82" s="52" t="str">
        <f t="shared" si="22"/>
        <v/>
      </c>
      <c r="I82" s="52" t="str">
        <f t="shared" si="23"/>
        <v>B1_B</v>
      </c>
      <c r="J82" s="1"/>
      <c r="K82" s="52" t="str">
        <f t="shared" si="24"/>
        <v/>
      </c>
      <c r="L82" s="52" t="str">
        <f t="shared" si="25"/>
        <v/>
      </c>
      <c r="M82" s="52" t="str">
        <f t="shared" si="18"/>
        <v/>
      </c>
      <c r="N82" s="1"/>
      <c r="O82" s="52" t="str">
        <f t="shared" si="26"/>
        <v/>
      </c>
      <c r="P82" s="52" t="str">
        <f t="shared" si="27"/>
        <v>B3_S</v>
      </c>
      <c r="Q82" s="52" t="str">
        <f t="shared" si="28"/>
        <v/>
      </c>
      <c r="R82" s="1"/>
      <c r="S82" s="52" t="str">
        <f t="shared" si="29"/>
        <v/>
      </c>
      <c r="T82" s="52" t="str">
        <f t="shared" si="30"/>
        <v/>
      </c>
      <c r="U82" s="52" t="str">
        <f t="shared" si="31"/>
        <v/>
      </c>
      <c r="V82" t="str">
        <f t="shared" si="19"/>
        <v/>
      </c>
    </row>
    <row r="83" spans="1:22" x14ac:dyDescent="0.25">
      <c r="A83" s="4">
        <f t="shared" si="32"/>
        <v>44642</v>
      </c>
      <c r="B83" s="1">
        <f t="shared" si="20"/>
        <v>3</v>
      </c>
      <c r="C83" s="62" t="s">
        <v>140</v>
      </c>
      <c r="D83" s="63"/>
      <c r="E83" s="66" t="s">
        <v>93</v>
      </c>
      <c r="F83" s="49"/>
      <c r="G83" s="52" t="str">
        <f t="shared" si="21"/>
        <v>B1_R4w</v>
      </c>
      <c r="H83" s="52" t="str">
        <f t="shared" si="22"/>
        <v/>
      </c>
      <c r="I83" s="52" t="str">
        <f t="shared" si="23"/>
        <v/>
      </c>
      <c r="J83" s="1"/>
      <c r="K83" s="52" t="str">
        <f t="shared" si="24"/>
        <v/>
      </c>
      <c r="L83" s="52" t="str">
        <f t="shared" si="25"/>
        <v/>
      </c>
      <c r="M83" s="52" t="str">
        <f t="shared" si="18"/>
        <v>B2_B</v>
      </c>
      <c r="N83" s="1"/>
      <c r="O83" s="52" t="str">
        <f t="shared" si="26"/>
        <v/>
      </c>
      <c r="P83" s="52" t="str">
        <f t="shared" si="27"/>
        <v/>
      </c>
      <c r="Q83" s="52" t="str">
        <f t="shared" si="28"/>
        <v/>
      </c>
      <c r="R83" s="1"/>
      <c r="S83" s="52" t="str">
        <f t="shared" si="29"/>
        <v/>
      </c>
      <c r="T83" s="52" t="str">
        <f t="shared" si="30"/>
        <v/>
      </c>
      <c r="U83" s="52" t="str">
        <f t="shared" si="31"/>
        <v/>
      </c>
      <c r="V83" t="str">
        <f t="shared" si="19"/>
        <v/>
      </c>
    </row>
    <row r="84" spans="1:22" x14ac:dyDescent="0.25">
      <c r="A84" s="4">
        <f t="shared" si="32"/>
        <v>44643</v>
      </c>
      <c r="B84" s="1">
        <f t="shared" si="20"/>
        <v>4</v>
      </c>
      <c r="C84" s="62" t="s">
        <v>141</v>
      </c>
      <c r="D84" s="63"/>
      <c r="E84" s="66" t="s">
        <v>94</v>
      </c>
      <c r="F84" s="49"/>
      <c r="G84" s="52" t="str">
        <f t="shared" si="21"/>
        <v/>
      </c>
      <c r="H84" s="52" t="str">
        <f t="shared" si="22"/>
        <v/>
      </c>
      <c r="I84" s="52" t="str">
        <f t="shared" si="23"/>
        <v/>
      </c>
      <c r="J84" s="1"/>
      <c r="K84" s="52" t="str">
        <f t="shared" si="24"/>
        <v>B2_R4w</v>
      </c>
      <c r="L84" s="52" t="str">
        <f t="shared" si="25"/>
        <v/>
      </c>
      <c r="M84" s="52" t="str">
        <f t="shared" si="18"/>
        <v/>
      </c>
      <c r="N84" s="1"/>
      <c r="O84" s="52" t="str">
        <f t="shared" si="26"/>
        <v/>
      </c>
      <c r="P84" s="52" t="str">
        <f t="shared" si="27"/>
        <v/>
      </c>
      <c r="Q84" s="52" t="str">
        <f t="shared" si="28"/>
        <v>B3_B</v>
      </c>
      <c r="R84" s="1"/>
      <c r="S84" s="52" t="str">
        <f t="shared" si="29"/>
        <v/>
      </c>
      <c r="T84" s="52" t="str">
        <f t="shared" si="30"/>
        <v/>
      </c>
      <c r="U84" s="52" t="str">
        <f t="shared" si="31"/>
        <v/>
      </c>
      <c r="V84" t="str">
        <f t="shared" si="19"/>
        <v/>
      </c>
    </row>
    <row r="85" spans="1:22" x14ac:dyDescent="0.25">
      <c r="A85" s="4">
        <f t="shared" si="32"/>
        <v>44644</v>
      </c>
      <c r="B85" s="1">
        <f t="shared" si="20"/>
        <v>5</v>
      </c>
      <c r="C85" s="62" t="s">
        <v>100</v>
      </c>
      <c r="D85" s="63"/>
      <c r="E85" s="66" t="s">
        <v>95</v>
      </c>
      <c r="F85" s="49"/>
      <c r="G85" s="52" t="str">
        <f t="shared" si="21"/>
        <v>B1_P</v>
      </c>
      <c r="H85" s="52" t="str">
        <f t="shared" si="22"/>
        <v/>
      </c>
      <c r="I85" s="52" t="str">
        <f t="shared" si="23"/>
        <v/>
      </c>
      <c r="J85" s="1"/>
      <c r="K85" s="52" t="str">
        <f t="shared" si="24"/>
        <v/>
      </c>
      <c r="L85" s="52" t="str">
        <f t="shared" si="25"/>
        <v/>
      </c>
      <c r="M85" s="52" t="str">
        <f t="shared" si="18"/>
        <v/>
      </c>
      <c r="N85" s="1"/>
      <c r="O85" s="52" t="str">
        <f t="shared" si="26"/>
        <v/>
      </c>
      <c r="P85" s="52" t="str">
        <f t="shared" si="27"/>
        <v/>
      </c>
      <c r="Q85" s="52" t="str">
        <f t="shared" si="28"/>
        <v/>
      </c>
      <c r="R85" s="1"/>
      <c r="S85" s="52" t="str">
        <f t="shared" si="29"/>
        <v/>
      </c>
      <c r="T85" s="52" t="str">
        <f t="shared" si="30"/>
        <v/>
      </c>
      <c r="U85" s="52" t="str">
        <f t="shared" si="31"/>
        <v>B4_B</v>
      </c>
      <c r="V85" t="str">
        <f t="shared" si="19"/>
        <v/>
      </c>
    </row>
    <row r="86" spans="1:22" x14ac:dyDescent="0.25">
      <c r="A86" s="4">
        <f t="shared" si="32"/>
        <v>44645</v>
      </c>
      <c r="B86" s="1">
        <f t="shared" si="20"/>
        <v>6</v>
      </c>
      <c r="C86" s="62" t="s">
        <v>101</v>
      </c>
      <c r="D86" s="63"/>
      <c r="E86" s="65"/>
      <c r="F86" s="49"/>
      <c r="G86" s="52" t="str">
        <f t="shared" si="21"/>
        <v/>
      </c>
      <c r="H86" s="52" t="str">
        <f t="shared" si="22"/>
        <v/>
      </c>
      <c r="I86" s="52" t="str">
        <f t="shared" si="23"/>
        <v/>
      </c>
      <c r="J86" s="1"/>
      <c r="K86" s="52" t="str">
        <f t="shared" si="24"/>
        <v>B2_P</v>
      </c>
      <c r="L86" s="52" t="str">
        <f t="shared" si="25"/>
        <v/>
      </c>
      <c r="M86" s="52" t="str">
        <f t="shared" si="18"/>
        <v/>
      </c>
      <c r="N86" s="1"/>
      <c r="O86" s="52" t="str">
        <f t="shared" si="26"/>
        <v/>
      </c>
      <c r="P86" s="52" t="str">
        <f t="shared" si="27"/>
        <v/>
      </c>
      <c r="Q86" s="52" t="str">
        <f t="shared" si="28"/>
        <v/>
      </c>
      <c r="R86" s="1"/>
      <c r="S86" s="52" t="str">
        <f t="shared" si="29"/>
        <v/>
      </c>
      <c r="T86" s="52" t="str">
        <f t="shared" si="30"/>
        <v/>
      </c>
      <c r="U86" s="52" t="str">
        <f t="shared" si="31"/>
        <v/>
      </c>
      <c r="V86" t="str">
        <f t="shared" si="19"/>
        <v/>
      </c>
    </row>
    <row r="87" spans="1:22" x14ac:dyDescent="0.25">
      <c r="A87" s="4">
        <f t="shared" si="32"/>
        <v>44646</v>
      </c>
      <c r="B87" s="1">
        <f t="shared" si="20"/>
        <v>7</v>
      </c>
      <c r="C87" s="62"/>
      <c r="D87" s="63"/>
      <c r="E87" s="65"/>
      <c r="F87" s="49"/>
      <c r="G87" s="52" t="str">
        <f t="shared" si="21"/>
        <v/>
      </c>
      <c r="H87" s="52" t="str">
        <f t="shared" si="22"/>
        <v/>
      </c>
      <c r="I87" s="52" t="str">
        <f t="shared" si="23"/>
        <v/>
      </c>
      <c r="J87" s="1"/>
      <c r="K87" s="52" t="str">
        <f t="shared" si="24"/>
        <v/>
      </c>
      <c r="L87" s="52" t="str">
        <f t="shared" si="25"/>
        <v/>
      </c>
      <c r="M87" s="52" t="str">
        <f t="shared" si="18"/>
        <v/>
      </c>
      <c r="N87" s="1"/>
      <c r="O87" s="52" t="str">
        <f t="shared" si="26"/>
        <v/>
      </c>
      <c r="P87" s="52" t="str">
        <f t="shared" si="27"/>
        <v/>
      </c>
      <c r="Q87" s="52" t="str">
        <f t="shared" si="28"/>
        <v/>
      </c>
      <c r="R87" s="1"/>
      <c r="S87" s="52" t="str">
        <f t="shared" si="29"/>
        <v/>
      </c>
      <c r="T87" s="52" t="str">
        <f t="shared" si="30"/>
        <v/>
      </c>
      <c r="U87" s="52" t="str">
        <f t="shared" si="31"/>
        <v/>
      </c>
      <c r="V87" t="str">
        <f t="shared" si="19"/>
        <v/>
      </c>
    </row>
    <row r="88" spans="1:22" x14ac:dyDescent="0.25">
      <c r="A88" s="4">
        <f t="shared" si="32"/>
        <v>44647</v>
      </c>
      <c r="B88" s="1">
        <f t="shared" si="20"/>
        <v>1</v>
      </c>
      <c r="C88" s="62"/>
      <c r="D88" s="63"/>
      <c r="E88" s="65"/>
      <c r="F88" s="49"/>
      <c r="G88" s="52" t="str">
        <f t="shared" si="21"/>
        <v/>
      </c>
      <c r="H88" s="52" t="str">
        <f t="shared" si="22"/>
        <v/>
      </c>
      <c r="I88" s="52" t="str">
        <f t="shared" si="23"/>
        <v/>
      </c>
      <c r="J88" s="1"/>
      <c r="K88" s="52" t="str">
        <f t="shared" si="24"/>
        <v/>
      </c>
      <c r="L88" s="52" t="str">
        <f t="shared" si="25"/>
        <v/>
      </c>
      <c r="M88" s="52" t="str">
        <f t="shared" si="18"/>
        <v/>
      </c>
      <c r="N88" s="1"/>
      <c r="O88" s="52" t="str">
        <f t="shared" si="26"/>
        <v/>
      </c>
      <c r="P88" s="52" t="str">
        <f t="shared" si="27"/>
        <v/>
      </c>
      <c r="Q88" s="52" t="str">
        <f t="shared" si="28"/>
        <v/>
      </c>
      <c r="R88" s="1"/>
      <c r="S88" s="52" t="str">
        <f t="shared" si="29"/>
        <v/>
      </c>
      <c r="T88" s="52" t="str">
        <f t="shared" si="30"/>
        <v/>
      </c>
      <c r="U88" s="52" t="str">
        <f t="shared" si="31"/>
        <v/>
      </c>
      <c r="V88" t="str">
        <f t="shared" si="19"/>
        <v/>
      </c>
    </row>
    <row r="89" spans="1:22" x14ac:dyDescent="0.25">
      <c r="A89" s="4">
        <f t="shared" si="32"/>
        <v>44648</v>
      </c>
      <c r="B89" s="1">
        <f t="shared" si="20"/>
        <v>2</v>
      </c>
      <c r="C89" s="62"/>
      <c r="D89" s="62" t="s">
        <v>148</v>
      </c>
      <c r="E89" s="65"/>
      <c r="F89" s="49"/>
      <c r="G89" s="52" t="str">
        <f t="shared" si="21"/>
        <v/>
      </c>
      <c r="H89" s="52" t="str">
        <f t="shared" si="22"/>
        <v/>
      </c>
      <c r="I89" s="52" t="str">
        <f t="shared" si="23"/>
        <v/>
      </c>
      <c r="J89" s="1"/>
      <c r="K89" s="52" t="str">
        <f t="shared" si="24"/>
        <v/>
      </c>
      <c r="L89" s="52" t="str">
        <f t="shared" si="25"/>
        <v/>
      </c>
      <c r="M89" s="52" t="str">
        <f t="shared" si="18"/>
        <v/>
      </c>
      <c r="N89" s="1"/>
      <c r="O89" s="52" t="str">
        <f t="shared" si="26"/>
        <v/>
      </c>
      <c r="P89" s="52" t="str">
        <f t="shared" si="27"/>
        <v/>
      </c>
      <c r="Q89" s="52" t="str">
        <f t="shared" si="28"/>
        <v/>
      </c>
      <c r="R89" s="1"/>
      <c r="S89" s="52" t="str">
        <f t="shared" si="29"/>
        <v/>
      </c>
      <c r="T89" s="52" t="str">
        <f t="shared" si="30"/>
        <v>B4_S</v>
      </c>
      <c r="U89" s="52" t="str">
        <f t="shared" si="31"/>
        <v/>
      </c>
      <c r="V89" t="str">
        <f t="shared" si="19"/>
        <v/>
      </c>
    </row>
    <row r="90" spans="1:22" x14ac:dyDescent="0.25">
      <c r="A90" s="4">
        <f t="shared" si="32"/>
        <v>44649</v>
      </c>
      <c r="B90" s="1">
        <f t="shared" si="20"/>
        <v>3</v>
      </c>
      <c r="C90" s="62" t="s">
        <v>138</v>
      </c>
      <c r="D90" s="63"/>
      <c r="E90" s="65"/>
      <c r="F90" s="49"/>
      <c r="G90" s="52" t="str">
        <f t="shared" si="21"/>
        <v/>
      </c>
      <c r="H90" s="52" t="str">
        <f t="shared" si="22"/>
        <v/>
      </c>
      <c r="I90" s="52" t="str">
        <f t="shared" si="23"/>
        <v/>
      </c>
      <c r="J90" s="1"/>
      <c r="K90" s="52" t="str">
        <f t="shared" si="24"/>
        <v/>
      </c>
      <c r="L90" s="52" t="str">
        <f t="shared" si="25"/>
        <v/>
      </c>
      <c r="M90" s="52" t="str">
        <f t="shared" si="18"/>
        <v/>
      </c>
      <c r="N90" s="1"/>
      <c r="O90" s="52" t="str">
        <f t="shared" si="26"/>
        <v>B3_R4w</v>
      </c>
      <c r="P90" s="52" t="str">
        <f t="shared" si="27"/>
        <v/>
      </c>
      <c r="Q90" s="52" t="str">
        <f t="shared" si="28"/>
        <v/>
      </c>
      <c r="R90" s="1"/>
      <c r="S90" s="52" t="str">
        <f t="shared" si="29"/>
        <v/>
      </c>
      <c r="T90" s="52" t="str">
        <f t="shared" si="30"/>
        <v/>
      </c>
      <c r="U90" s="52" t="str">
        <f t="shared" si="31"/>
        <v/>
      </c>
      <c r="V90" t="str">
        <f t="shared" si="19"/>
        <v/>
      </c>
    </row>
    <row r="91" spans="1:22" x14ac:dyDescent="0.25">
      <c r="A91" s="4">
        <f t="shared" si="32"/>
        <v>44650</v>
      </c>
      <c r="B91" s="1">
        <f t="shared" si="20"/>
        <v>4</v>
      </c>
      <c r="C91" s="62" t="s">
        <v>139</v>
      </c>
      <c r="D91" s="63"/>
      <c r="E91" s="65"/>
      <c r="F91" s="49"/>
      <c r="G91" s="52" t="str">
        <f t="shared" si="21"/>
        <v/>
      </c>
      <c r="H91" s="52" t="str">
        <f t="shared" si="22"/>
        <v/>
      </c>
      <c r="I91" s="52" t="str">
        <f t="shared" si="23"/>
        <v/>
      </c>
      <c r="J91" s="1"/>
      <c r="K91" s="52" t="str">
        <f t="shared" si="24"/>
        <v/>
      </c>
      <c r="L91" s="52" t="str">
        <f t="shared" si="25"/>
        <v/>
      </c>
      <c r="M91" s="52" t="str">
        <f t="shared" si="18"/>
        <v/>
      </c>
      <c r="N91" s="1"/>
      <c r="O91" s="52" t="str">
        <f t="shared" si="26"/>
        <v/>
      </c>
      <c r="P91" s="52" t="str">
        <f t="shared" si="27"/>
        <v/>
      </c>
      <c r="Q91" s="52" t="str">
        <f t="shared" si="28"/>
        <v/>
      </c>
      <c r="R91" s="1"/>
      <c r="S91" s="52" t="str">
        <f t="shared" si="29"/>
        <v>B4_R4w</v>
      </c>
      <c r="T91" s="52" t="str">
        <f t="shared" si="30"/>
        <v/>
      </c>
      <c r="U91" s="52" t="str">
        <f t="shared" si="31"/>
        <v/>
      </c>
      <c r="V91" t="str">
        <f t="shared" si="19"/>
        <v/>
      </c>
    </row>
    <row r="92" spans="1:22" x14ac:dyDescent="0.25">
      <c r="A92" s="4">
        <f t="shared" si="32"/>
        <v>44651</v>
      </c>
      <c r="B92" s="1">
        <f t="shared" si="20"/>
        <v>5</v>
      </c>
      <c r="C92" s="62" t="s">
        <v>77</v>
      </c>
      <c r="D92" s="63"/>
      <c r="E92" s="65"/>
      <c r="F92" s="49"/>
      <c r="G92" s="52" t="str">
        <f t="shared" si="21"/>
        <v/>
      </c>
      <c r="H92" s="52" t="str">
        <f t="shared" si="22"/>
        <v/>
      </c>
      <c r="I92" s="52" t="str">
        <f t="shared" si="23"/>
        <v/>
      </c>
      <c r="J92" s="1"/>
      <c r="K92" s="52" t="str">
        <f t="shared" si="24"/>
        <v/>
      </c>
      <c r="L92" s="52" t="str">
        <f t="shared" si="25"/>
        <v/>
      </c>
      <c r="M92" s="52" t="str">
        <f t="shared" si="18"/>
        <v/>
      </c>
      <c r="N92" s="1"/>
      <c r="O92" s="52" t="str">
        <f t="shared" si="26"/>
        <v>B3_P</v>
      </c>
      <c r="P92" s="52" t="str">
        <f t="shared" si="27"/>
        <v/>
      </c>
      <c r="Q92" s="52" t="str">
        <f t="shared" si="28"/>
        <v/>
      </c>
      <c r="R92" s="1"/>
      <c r="S92" s="52" t="str">
        <f t="shared" si="29"/>
        <v/>
      </c>
      <c r="T92" s="52" t="str">
        <f t="shared" si="30"/>
        <v/>
      </c>
      <c r="U92" s="52" t="str">
        <f t="shared" si="31"/>
        <v/>
      </c>
      <c r="V92" t="str">
        <f t="shared" si="19"/>
        <v/>
      </c>
    </row>
    <row r="93" spans="1:22" x14ac:dyDescent="0.25">
      <c r="A93" s="4">
        <f t="shared" si="32"/>
        <v>44652</v>
      </c>
      <c r="B93" s="1">
        <f t="shared" si="20"/>
        <v>6</v>
      </c>
      <c r="C93" s="62" t="s">
        <v>78</v>
      </c>
      <c r="D93" s="63" t="str">
        <f>IF(B93=3,"B1_S","")</f>
        <v/>
      </c>
      <c r="E93" s="65"/>
      <c r="F93" s="49"/>
      <c r="G93" s="52" t="str">
        <f t="shared" si="21"/>
        <v/>
      </c>
      <c r="H93" s="52" t="str">
        <f t="shared" si="22"/>
        <v/>
      </c>
      <c r="I93" s="52" t="str">
        <f t="shared" si="23"/>
        <v/>
      </c>
      <c r="J93" s="1"/>
      <c r="K93" s="52" t="str">
        <f t="shared" si="24"/>
        <v/>
      </c>
      <c r="L93" s="52" t="str">
        <f t="shared" si="25"/>
        <v/>
      </c>
      <c r="M93" s="52" t="str">
        <f t="shared" si="18"/>
        <v/>
      </c>
      <c r="N93" s="1"/>
      <c r="O93" s="52" t="str">
        <f t="shared" si="26"/>
        <v/>
      </c>
      <c r="P93" s="52" t="str">
        <f t="shared" si="27"/>
        <v/>
      </c>
      <c r="Q93" s="52" t="str">
        <f t="shared" si="28"/>
        <v/>
      </c>
      <c r="R93" s="1"/>
      <c r="S93" s="52" t="str">
        <f t="shared" si="29"/>
        <v>B4_P</v>
      </c>
      <c r="T93" s="52" t="str">
        <f t="shared" si="30"/>
        <v/>
      </c>
      <c r="U93" s="52" t="str">
        <f t="shared" si="31"/>
        <v/>
      </c>
      <c r="V93" t="str">
        <f t="shared" si="19"/>
        <v/>
      </c>
    </row>
    <row r="94" spans="1:22" x14ac:dyDescent="0.25">
      <c r="A94" s="4">
        <f t="shared" si="32"/>
        <v>44653</v>
      </c>
      <c r="B94" s="1">
        <f t="shared" si="20"/>
        <v>7</v>
      </c>
      <c r="C94" s="62"/>
      <c r="D94" s="63" t="str">
        <f>IF(B94=3,"B1_S","")</f>
        <v/>
      </c>
      <c r="E94" s="65"/>
      <c r="F94" s="49"/>
      <c r="G94" s="52" t="str">
        <f t="shared" si="21"/>
        <v/>
      </c>
      <c r="H94" s="52" t="str">
        <f t="shared" si="22"/>
        <v/>
      </c>
      <c r="I94" s="52" t="str">
        <f t="shared" si="23"/>
        <v/>
      </c>
      <c r="J94" s="1"/>
      <c r="K94" s="52" t="str">
        <f t="shared" si="24"/>
        <v/>
      </c>
      <c r="L94" s="52" t="str">
        <f t="shared" si="25"/>
        <v/>
      </c>
      <c r="M94" s="52" t="str">
        <f t="shared" si="18"/>
        <v/>
      </c>
      <c r="N94" s="1"/>
      <c r="O94" s="52" t="str">
        <f t="shared" si="26"/>
        <v/>
      </c>
      <c r="P94" s="52" t="str">
        <f t="shared" si="27"/>
        <v/>
      </c>
      <c r="Q94" s="52" t="str">
        <f t="shared" si="28"/>
        <v/>
      </c>
      <c r="R94" s="1"/>
      <c r="S94" s="52" t="str">
        <f t="shared" si="29"/>
        <v/>
      </c>
      <c r="T94" s="52" t="str">
        <f t="shared" si="30"/>
        <v/>
      </c>
      <c r="U94" s="52" t="str">
        <f t="shared" si="31"/>
        <v/>
      </c>
      <c r="V94" t="str">
        <f t="shared" si="19"/>
        <v/>
      </c>
    </row>
    <row r="95" spans="1:22" x14ac:dyDescent="0.25">
      <c r="A95" s="4">
        <f t="shared" si="32"/>
        <v>44654</v>
      </c>
      <c r="B95" s="1">
        <f t="shared" si="20"/>
        <v>1</v>
      </c>
      <c r="C95" s="62"/>
      <c r="D95" s="63" t="str">
        <f>IF(B95=3,"B1_S","")</f>
        <v/>
      </c>
      <c r="E95" s="65"/>
      <c r="F95" s="49"/>
      <c r="G95" s="52" t="str">
        <f t="shared" si="21"/>
        <v/>
      </c>
      <c r="H95" s="52" t="str">
        <f t="shared" si="22"/>
        <v/>
      </c>
      <c r="I95" s="52" t="str">
        <f t="shared" si="23"/>
        <v/>
      </c>
      <c r="J95" s="1"/>
      <c r="K95" s="52" t="str">
        <f t="shared" si="24"/>
        <v/>
      </c>
      <c r="L95" s="52" t="str">
        <f t="shared" si="25"/>
        <v/>
      </c>
      <c r="M95" s="52" t="str">
        <f t="shared" si="18"/>
        <v/>
      </c>
      <c r="N95" s="1"/>
      <c r="O95" s="52" t="str">
        <f t="shared" si="26"/>
        <v/>
      </c>
      <c r="P95" s="52" t="str">
        <f t="shared" si="27"/>
        <v/>
      </c>
      <c r="Q95" s="52" t="str">
        <f t="shared" si="28"/>
        <v/>
      </c>
      <c r="R95" s="1"/>
      <c r="S95" s="52" t="str">
        <f t="shared" si="29"/>
        <v/>
      </c>
      <c r="T95" s="52" t="str">
        <f t="shared" si="30"/>
        <v/>
      </c>
      <c r="U95" s="52" t="str">
        <f t="shared" si="31"/>
        <v/>
      </c>
      <c r="V95" t="str">
        <f t="shared" si="19"/>
        <v/>
      </c>
    </row>
    <row r="96" spans="1:22" x14ac:dyDescent="0.25">
      <c r="A96" s="4">
        <f t="shared" si="32"/>
        <v>44655</v>
      </c>
      <c r="B96" s="1">
        <f t="shared" si="20"/>
        <v>2</v>
      </c>
      <c r="C96" s="62"/>
      <c r="D96" s="62" t="s">
        <v>145</v>
      </c>
      <c r="E96" s="66" t="s">
        <v>92</v>
      </c>
      <c r="F96" s="49"/>
      <c r="G96" s="52" t="str">
        <f t="shared" si="21"/>
        <v/>
      </c>
      <c r="H96" s="52" t="str">
        <f t="shared" si="22"/>
        <v>B1_S</v>
      </c>
      <c r="I96" s="52" t="str">
        <f t="shared" si="23"/>
        <v>B1_B</v>
      </c>
      <c r="J96" s="1"/>
      <c r="K96" s="52" t="str">
        <f t="shared" si="24"/>
        <v/>
      </c>
      <c r="L96" s="52" t="str">
        <f t="shared" si="25"/>
        <v/>
      </c>
      <c r="M96" s="52" t="str">
        <f t="shared" si="18"/>
        <v/>
      </c>
      <c r="N96" s="1"/>
      <c r="O96" s="52" t="str">
        <f t="shared" si="26"/>
        <v/>
      </c>
      <c r="P96" s="52" t="str">
        <f t="shared" si="27"/>
        <v/>
      </c>
      <c r="Q96" s="52" t="str">
        <f t="shared" si="28"/>
        <v/>
      </c>
      <c r="R96" s="1"/>
      <c r="S96" s="52" t="str">
        <f t="shared" si="29"/>
        <v/>
      </c>
      <c r="T96" s="52" t="str">
        <f t="shared" si="30"/>
        <v/>
      </c>
      <c r="U96" s="52" t="str">
        <f t="shared" si="31"/>
        <v/>
      </c>
      <c r="V96" t="str">
        <f t="shared" si="19"/>
        <v/>
      </c>
    </row>
    <row r="97" spans="1:22" x14ac:dyDescent="0.25">
      <c r="A97" s="4">
        <f t="shared" si="32"/>
        <v>44656</v>
      </c>
      <c r="B97" s="1">
        <f t="shared" si="20"/>
        <v>3</v>
      </c>
      <c r="C97" s="62" t="s">
        <v>88</v>
      </c>
      <c r="D97" s="62" t="s">
        <v>84</v>
      </c>
      <c r="E97" s="66" t="s">
        <v>93</v>
      </c>
      <c r="F97" s="49"/>
      <c r="G97" s="52" t="str">
        <f t="shared" si="21"/>
        <v>B1_R</v>
      </c>
      <c r="H97" s="52" t="str">
        <f t="shared" si="22"/>
        <v>B1_G</v>
      </c>
      <c r="I97" s="52" t="str">
        <f t="shared" si="23"/>
        <v/>
      </c>
      <c r="J97" s="1"/>
      <c r="K97" s="52" t="str">
        <f t="shared" si="24"/>
        <v/>
      </c>
      <c r="L97" s="52" t="str">
        <f t="shared" si="25"/>
        <v/>
      </c>
      <c r="M97" s="52" t="str">
        <f t="shared" si="18"/>
        <v>B2_B</v>
      </c>
      <c r="N97" s="1"/>
      <c r="O97" s="52" t="str">
        <f t="shared" si="26"/>
        <v/>
      </c>
      <c r="P97" s="52" t="str">
        <f t="shared" si="27"/>
        <v/>
      </c>
      <c r="Q97" s="52" t="str">
        <f t="shared" si="28"/>
        <v/>
      </c>
      <c r="R97" s="1"/>
      <c r="S97" s="52" t="str">
        <f t="shared" si="29"/>
        <v/>
      </c>
      <c r="T97" s="52" t="str">
        <f t="shared" si="30"/>
        <v/>
      </c>
      <c r="U97" s="52" t="str">
        <f t="shared" si="31"/>
        <v/>
      </c>
      <c r="V97" t="str">
        <f t="shared" si="19"/>
        <v/>
      </c>
    </row>
    <row r="98" spans="1:22" x14ac:dyDescent="0.25">
      <c r="A98" s="4">
        <f t="shared" si="32"/>
        <v>44657</v>
      </c>
      <c r="B98" s="1">
        <f t="shared" si="20"/>
        <v>4</v>
      </c>
      <c r="C98" s="62" t="s">
        <v>89</v>
      </c>
      <c r="D98" s="62" t="s">
        <v>85</v>
      </c>
      <c r="E98" s="66" t="s">
        <v>94</v>
      </c>
      <c r="F98" s="49"/>
      <c r="G98" s="52" t="str">
        <f t="shared" si="21"/>
        <v/>
      </c>
      <c r="H98" s="52" t="str">
        <f t="shared" si="22"/>
        <v/>
      </c>
      <c r="I98" s="52" t="str">
        <f t="shared" si="23"/>
        <v/>
      </c>
      <c r="J98" s="1"/>
      <c r="K98" s="52" t="str">
        <f t="shared" si="24"/>
        <v>B2_R</v>
      </c>
      <c r="L98" s="52" t="str">
        <f t="shared" si="25"/>
        <v>B2_G</v>
      </c>
      <c r="M98" s="52" t="str">
        <f t="shared" si="18"/>
        <v/>
      </c>
      <c r="N98" s="1"/>
      <c r="O98" s="52" t="str">
        <f t="shared" si="26"/>
        <v/>
      </c>
      <c r="P98" s="52" t="str">
        <f t="shared" si="27"/>
        <v/>
      </c>
      <c r="Q98" s="52" t="str">
        <f t="shared" si="28"/>
        <v>B3_B</v>
      </c>
      <c r="R98" s="1"/>
      <c r="S98" s="52" t="str">
        <f t="shared" si="29"/>
        <v/>
      </c>
      <c r="T98" s="52" t="str">
        <f t="shared" si="30"/>
        <v/>
      </c>
      <c r="U98" s="52" t="str">
        <f t="shared" si="31"/>
        <v/>
      </c>
      <c r="V98" t="str">
        <f t="shared" si="19"/>
        <v/>
      </c>
    </row>
    <row r="99" spans="1:22" x14ac:dyDescent="0.25">
      <c r="A99" s="4">
        <f t="shared" si="32"/>
        <v>44658</v>
      </c>
      <c r="B99" s="1">
        <f t="shared" si="20"/>
        <v>5</v>
      </c>
      <c r="C99" s="62" t="s">
        <v>100</v>
      </c>
      <c r="D99" s="62" t="s">
        <v>86</v>
      </c>
      <c r="E99" s="66" t="s">
        <v>95</v>
      </c>
      <c r="F99" s="49"/>
      <c r="G99" s="52" t="str">
        <f t="shared" si="21"/>
        <v>B1_P</v>
      </c>
      <c r="H99" s="52" t="str">
        <f t="shared" si="22"/>
        <v/>
      </c>
      <c r="I99" s="52" t="str">
        <f t="shared" si="23"/>
        <v/>
      </c>
      <c r="J99" s="1"/>
      <c r="K99" s="52" t="str">
        <f t="shared" si="24"/>
        <v/>
      </c>
      <c r="L99" s="52" t="str">
        <f t="shared" si="25"/>
        <v/>
      </c>
      <c r="M99" s="52" t="str">
        <f t="shared" si="18"/>
        <v/>
      </c>
      <c r="N99" s="1"/>
      <c r="O99" s="52" t="str">
        <f t="shared" si="26"/>
        <v/>
      </c>
      <c r="P99" s="52" t="str">
        <f t="shared" si="27"/>
        <v>B3_G</v>
      </c>
      <c r="Q99" s="52" t="str">
        <f t="shared" si="28"/>
        <v/>
      </c>
      <c r="R99" s="1"/>
      <c r="S99" s="52" t="str">
        <f t="shared" si="29"/>
        <v/>
      </c>
      <c r="T99" s="52" t="str">
        <f t="shared" si="30"/>
        <v/>
      </c>
      <c r="U99" s="52" t="str">
        <f t="shared" si="31"/>
        <v>B4_B</v>
      </c>
      <c r="V99" t="str">
        <f t="shared" si="19"/>
        <v/>
      </c>
    </row>
    <row r="100" spans="1:22" x14ac:dyDescent="0.25">
      <c r="A100" s="4">
        <f t="shared" si="32"/>
        <v>44659</v>
      </c>
      <c r="B100" s="1">
        <f t="shared" si="20"/>
        <v>6</v>
      </c>
      <c r="C100" s="62" t="s">
        <v>101</v>
      </c>
      <c r="D100" s="62" t="s">
        <v>87</v>
      </c>
      <c r="E100" s="65"/>
      <c r="F100" s="49"/>
      <c r="G100" s="52" t="str">
        <f t="shared" si="21"/>
        <v/>
      </c>
      <c r="H100" s="52" t="str">
        <f t="shared" si="22"/>
        <v/>
      </c>
      <c r="I100" s="52" t="str">
        <f t="shared" si="23"/>
        <v/>
      </c>
      <c r="J100" s="1"/>
      <c r="K100" s="52" t="str">
        <f t="shared" si="24"/>
        <v>B2_P</v>
      </c>
      <c r="L100" s="52" t="str">
        <f t="shared" si="25"/>
        <v/>
      </c>
      <c r="M100" s="52" t="str">
        <f t="shared" si="18"/>
        <v/>
      </c>
      <c r="N100" s="1"/>
      <c r="O100" s="52" t="str">
        <f t="shared" si="26"/>
        <v/>
      </c>
      <c r="P100" s="52" t="str">
        <f t="shared" si="27"/>
        <v/>
      </c>
      <c r="Q100" s="52" t="str">
        <f t="shared" si="28"/>
        <v/>
      </c>
      <c r="R100" s="1"/>
      <c r="S100" s="52" t="str">
        <f t="shared" si="29"/>
        <v/>
      </c>
      <c r="T100" s="52" t="str">
        <f t="shared" si="30"/>
        <v>B4_G</v>
      </c>
      <c r="U100" s="52" t="str">
        <f t="shared" si="31"/>
        <v/>
      </c>
      <c r="V100" t="str">
        <f t="shared" si="19"/>
        <v/>
      </c>
    </row>
    <row r="101" spans="1:22" x14ac:dyDescent="0.25">
      <c r="A101" s="4">
        <f t="shared" si="32"/>
        <v>44660</v>
      </c>
      <c r="B101" s="1">
        <f t="shared" si="20"/>
        <v>7</v>
      </c>
      <c r="C101" s="62" t="s">
        <v>24</v>
      </c>
      <c r="D101" s="63" t="str">
        <f>IF(B101=3,"B1_S","")</f>
        <v/>
      </c>
      <c r="E101" s="65"/>
      <c r="F101" s="49"/>
      <c r="G101" s="52" t="str">
        <f t="shared" si="21"/>
        <v>SO</v>
      </c>
      <c r="H101" s="52" t="str">
        <f t="shared" si="22"/>
        <v/>
      </c>
      <c r="I101" s="52" t="str">
        <f t="shared" si="23"/>
        <v/>
      </c>
      <c r="J101" s="1"/>
      <c r="K101" s="52" t="str">
        <f t="shared" si="24"/>
        <v>SO</v>
      </c>
      <c r="L101" s="52" t="str">
        <f t="shared" si="25"/>
        <v/>
      </c>
      <c r="M101" s="52" t="str">
        <f t="shared" si="18"/>
        <v/>
      </c>
      <c r="N101" s="1"/>
      <c r="O101" s="52" t="str">
        <f t="shared" si="26"/>
        <v>SO</v>
      </c>
      <c r="P101" s="52" t="str">
        <f t="shared" si="27"/>
        <v/>
      </c>
      <c r="Q101" s="52" t="str">
        <f t="shared" si="28"/>
        <v/>
      </c>
      <c r="R101" s="1"/>
      <c r="S101" s="52" t="str">
        <f t="shared" si="29"/>
        <v>SO</v>
      </c>
      <c r="T101" s="52" t="str">
        <f t="shared" si="30"/>
        <v/>
      </c>
      <c r="U101" s="52" t="str">
        <f t="shared" si="31"/>
        <v/>
      </c>
      <c r="V101" t="str">
        <f t="shared" si="19"/>
        <v/>
      </c>
    </row>
    <row r="102" spans="1:22" x14ac:dyDescent="0.25">
      <c r="A102" s="4">
        <f t="shared" si="32"/>
        <v>44661</v>
      </c>
      <c r="B102" s="1">
        <f t="shared" si="20"/>
        <v>1</v>
      </c>
      <c r="C102" s="62"/>
      <c r="D102" s="63" t="str">
        <f>IF(B102=3,"B1_S","")</f>
        <v/>
      </c>
      <c r="E102" s="65"/>
      <c r="F102" s="49"/>
      <c r="G102" s="52" t="str">
        <f t="shared" si="21"/>
        <v/>
      </c>
      <c r="H102" s="52" t="str">
        <f t="shared" si="22"/>
        <v/>
      </c>
      <c r="I102" s="52" t="str">
        <f t="shared" si="23"/>
        <v/>
      </c>
      <c r="J102" s="1"/>
      <c r="K102" s="52" t="str">
        <f t="shared" si="24"/>
        <v/>
      </c>
      <c r="L102" s="52" t="str">
        <f t="shared" si="25"/>
        <v/>
      </c>
      <c r="M102" s="52" t="str">
        <f t="shared" si="18"/>
        <v/>
      </c>
      <c r="N102" s="1"/>
      <c r="O102" s="52" t="str">
        <f t="shared" si="26"/>
        <v/>
      </c>
      <c r="P102" s="52" t="str">
        <f t="shared" si="27"/>
        <v/>
      </c>
      <c r="Q102" s="52" t="str">
        <f t="shared" si="28"/>
        <v/>
      </c>
      <c r="R102" s="1"/>
      <c r="S102" s="52" t="str">
        <f t="shared" si="29"/>
        <v/>
      </c>
      <c r="T102" s="52" t="str">
        <f t="shared" si="30"/>
        <v/>
      </c>
      <c r="U102" s="52" t="str">
        <f t="shared" si="31"/>
        <v/>
      </c>
      <c r="V102" t="str">
        <f t="shared" si="19"/>
        <v/>
      </c>
    </row>
    <row r="103" spans="1:22" x14ac:dyDescent="0.25">
      <c r="A103" s="4">
        <f t="shared" si="32"/>
        <v>44662</v>
      </c>
      <c r="B103" s="1">
        <f t="shared" si="20"/>
        <v>2</v>
      </c>
      <c r="C103" s="62" t="s">
        <v>90</v>
      </c>
      <c r="D103" s="62" t="s">
        <v>146</v>
      </c>
      <c r="E103" s="66" t="s">
        <v>92</v>
      </c>
      <c r="F103" s="49"/>
      <c r="G103" s="52" t="str">
        <f t="shared" si="21"/>
        <v/>
      </c>
      <c r="H103" s="52" t="str">
        <f t="shared" si="22"/>
        <v/>
      </c>
      <c r="I103" s="52" t="str">
        <f t="shared" si="23"/>
        <v>B1_B</v>
      </c>
      <c r="J103" s="1"/>
      <c r="K103" s="52" t="str">
        <f t="shared" si="24"/>
        <v/>
      </c>
      <c r="L103" s="52" t="str">
        <f t="shared" si="25"/>
        <v>B2_S</v>
      </c>
      <c r="M103" s="52" t="str">
        <f t="shared" si="18"/>
        <v/>
      </c>
      <c r="N103" s="1"/>
      <c r="O103" s="52" t="str">
        <f t="shared" si="26"/>
        <v>B3_R</v>
      </c>
      <c r="P103" s="52" t="str">
        <f t="shared" si="27"/>
        <v/>
      </c>
      <c r="Q103" s="52" t="str">
        <f t="shared" si="28"/>
        <v/>
      </c>
      <c r="R103" s="1"/>
      <c r="S103" s="52" t="str">
        <f t="shared" si="29"/>
        <v/>
      </c>
      <c r="T103" s="52" t="str">
        <f t="shared" si="30"/>
        <v/>
      </c>
      <c r="U103" s="52" t="str">
        <f t="shared" si="31"/>
        <v/>
      </c>
      <c r="V103" t="str">
        <f t="shared" si="19"/>
        <v/>
      </c>
    </row>
    <row r="104" spans="1:22" x14ac:dyDescent="0.25">
      <c r="A104" s="4">
        <f t="shared" si="32"/>
        <v>44663</v>
      </c>
      <c r="B104" s="1">
        <f t="shared" si="20"/>
        <v>3</v>
      </c>
      <c r="C104" s="62" t="s">
        <v>91</v>
      </c>
      <c r="D104" s="63"/>
      <c r="E104" s="66" t="s">
        <v>93</v>
      </c>
      <c r="F104" s="49"/>
      <c r="G104" s="52" t="str">
        <f t="shared" si="21"/>
        <v/>
      </c>
      <c r="H104" s="52" t="str">
        <f t="shared" si="22"/>
        <v/>
      </c>
      <c r="I104" s="52" t="str">
        <f t="shared" si="23"/>
        <v/>
      </c>
      <c r="J104" s="1"/>
      <c r="K104" s="52" t="str">
        <f t="shared" si="24"/>
        <v/>
      </c>
      <c r="L104" s="52" t="str">
        <f t="shared" si="25"/>
        <v/>
      </c>
      <c r="M104" s="52" t="str">
        <f t="shared" si="18"/>
        <v>B2_B</v>
      </c>
      <c r="N104" s="1"/>
      <c r="O104" s="52" t="str">
        <f t="shared" si="26"/>
        <v/>
      </c>
      <c r="P104" s="52" t="str">
        <f t="shared" si="27"/>
        <v/>
      </c>
      <c r="Q104" s="52" t="str">
        <f t="shared" si="28"/>
        <v/>
      </c>
      <c r="R104" s="1"/>
      <c r="S104" s="52" t="str">
        <f t="shared" si="29"/>
        <v>B4_R</v>
      </c>
      <c r="T104" s="52" t="str">
        <f t="shared" si="30"/>
        <v/>
      </c>
      <c r="U104" s="52" t="str">
        <f t="shared" si="31"/>
        <v/>
      </c>
      <c r="V104" t="str">
        <f t="shared" si="19"/>
        <v/>
      </c>
    </row>
    <row r="105" spans="1:22" x14ac:dyDescent="0.25">
      <c r="A105" s="4">
        <f t="shared" si="32"/>
        <v>44664</v>
      </c>
      <c r="B105" s="1">
        <f t="shared" si="20"/>
        <v>4</v>
      </c>
      <c r="C105" s="62" t="s">
        <v>77</v>
      </c>
      <c r="D105" s="63" t="str">
        <f>IF(B105=3,"B1_S","")</f>
        <v/>
      </c>
      <c r="E105" s="66" t="s">
        <v>94</v>
      </c>
      <c r="F105" s="49"/>
      <c r="G105" s="52" t="str">
        <f t="shared" si="21"/>
        <v/>
      </c>
      <c r="H105" s="52" t="str">
        <f t="shared" si="22"/>
        <v/>
      </c>
      <c r="I105" s="52" t="str">
        <f t="shared" si="23"/>
        <v/>
      </c>
      <c r="J105" s="1"/>
      <c r="K105" s="52" t="str">
        <f t="shared" si="24"/>
        <v/>
      </c>
      <c r="L105" s="52" t="str">
        <f t="shared" si="25"/>
        <v/>
      </c>
      <c r="M105" s="52" t="str">
        <f t="shared" si="18"/>
        <v/>
      </c>
      <c r="N105" s="1"/>
      <c r="O105" s="52" t="str">
        <f t="shared" si="26"/>
        <v>B3_P</v>
      </c>
      <c r="P105" s="52" t="str">
        <f t="shared" si="27"/>
        <v/>
      </c>
      <c r="Q105" s="52" t="str">
        <f t="shared" si="28"/>
        <v>B3_B</v>
      </c>
      <c r="R105" s="1"/>
      <c r="S105" s="52" t="str">
        <f t="shared" si="29"/>
        <v/>
      </c>
      <c r="T105" s="52" t="str">
        <f t="shared" si="30"/>
        <v/>
      </c>
      <c r="U105" s="52" t="str">
        <f t="shared" si="31"/>
        <v/>
      </c>
      <c r="V105" t="str">
        <f t="shared" si="19"/>
        <v/>
      </c>
    </row>
    <row r="106" spans="1:22" x14ac:dyDescent="0.25">
      <c r="A106" s="4">
        <f t="shared" si="32"/>
        <v>44665</v>
      </c>
      <c r="B106" s="1">
        <f t="shared" si="20"/>
        <v>5</v>
      </c>
      <c r="C106" s="62" t="s">
        <v>78</v>
      </c>
      <c r="D106" s="63" t="str">
        <f>IF(B106=3,"B1_S","")</f>
        <v/>
      </c>
      <c r="E106" s="66" t="s">
        <v>95</v>
      </c>
      <c r="F106" s="49"/>
      <c r="G106" s="52" t="str">
        <f t="shared" si="21"/>
        <v/>
      </c>
      <c r="H106" s="52" t="str">
        <f t="shared" si="22"/>
        <v/>
      </c>
      <c r="I106" s="52" t="str">
        <f t="shared" si="23"/>
        <v/>
      </c>
      <c r="J106" s="1"/>
      <c r="K106" s="52" t="str">
        <f t="shared" si="24"/>
        <v/>
      </c>
      <c r="L106" s="52" t="str">
        <f t="shared" si="25"/>
        <v/>
      </c>
      <c r="M106" s="52" t="str">
        <f t="shared" si="18"/>
        <v/>
      </c>
      <c r="N106" s="1"/>
      <c r="O106" s="52" t="str">
        <f t="shared" si="26"/>
        <v/>
      </c>
      <c r="P106" s="52" t="str">
        <f t="shared" si="27"/>
        <v/>
      </c>
      <c r="Q106" s="52" t="str">
        <f t="shared" si="28"/>
        <v/>
      </c>
      <c r="R106" s="1"/>
      <c r="S106" s="52" t="str">
        <f t="shared" si="29"/>
        <v>B4_P</v>
      </c>
      <c r="T106" s="52" t="str">
        <f t="shared" si="30"/>
        <v/>
      </c>
      <c r="U106" s="52" t="str">
        <f t="shared" si="31"/>
        <v>B4_B</v>
      </c>
      <c r="V106" t="str">
        <f t="shared" si="19"/>
        <v/>
      </c>
    </row>
    <row r="107" spans="1:22" x14ac:dyDescent="0.25">
      <c r="A107" s="4">
        <f t="shared" si="32"/>
        <v>44666</v>
      </c>
      <c r="B107" s="1">
        <f t="shared" si="20"/>
        <v>6</v>
      </c>
      <c r="C107" s="62"/>
      <c r="D107" s="63" t="str">
        <f>IF(B107=3,"B1_S","")</f>
        <v/>
      </c>
      <c r="E107" s="65"/>
      <c r="F107" s="49"/>
      <c r="G107" s="52" t="str">
        <f t="shared" si="21"/>
        <v/>
      </c>
      <c r="H107" s="52" t="str">
        <f t="shared" si="22"/>
        <v/>
      </c>
      <c r="I107" s="52" t="str">
        <f t="shared" si="23"/>
        <v/>
      </c>
      <c r="J107" s="1"/>
      <c r="K107" s="52" t="str">
        <f t="shared" si="24"/>
        <v/>
      </c>
      <c r="L107" s="52" t="str">
        <f t="shared" si="25"/>
        <v/>
      </c>
      <c r="M107" s="52" t="str">
        <f t="shared" si="18"/>
        <v/>
      </c>
      <c r="N107" s="1"/>
      <c r="O107" s="52" t="str">
        <f t="shared" si="26"/>
        <v/>
      </c>
      <c r="P107" s="52" t="str">
        <f t="shared" si="27"/>
        <v/>
      </c>
      <c r="Q107" s="52" t="str">
        <f t="shared" si="28"/>
        <v/>
      </c>
      <c r="R107" s="1"/>
      <c r="S107" s="52" t="str">
        <f t="shared" si="29"/>
        <v/>
      </c>
      <c r="T107" s="52" t="str">
        <f t="shared" si="30"/>
        <v/>
      </c>
      <c r="U107" s="52" t="str">
        <f t="shared" si="31"/>
        <v/>
      </c>
      <c r="V107" t="str">
        <f t="shared" si="19"/>
        <v>Karfreitag</v>
      </c>
    </row>
    <row r="108" spans="1:22" x14ac:dyDescent="0.25">
      <c r="A108" s="4">
        <f t="shared" si="32"/>
        <v>44667</v>
      </c>
      <c r="B108" s="1">
        <f t="shared" si="20"/>
        <v>7</v>
      </c>
      <c r="C108" s="62"/>
      <c r="D108" s="63" t="str">
        <f>IF(B108=3,"B1_S","")</f>
        <v/>
      </c>
      <c r="E108" s="65"/>
      <c r="F108" s="49"/>
      <c r="G108" s="52" t="str">
        <f t="shared" si="21"/>
        <v/>
      </c>
      <c r="H108" s="52" t="str">
        <f t="shared" si="22"/>
        <v/>
      </c>
      <c r="I108" s="52" t="str">
        <f t="shared" si="23"/>
        <v/>
      </c>
      <c r="J108" s="1"/>
      <c r="K108" s="52" t="str">
        <f t="shared" si="24"/>
        <v/>
      </c>
      <c r="L108" s="52" t="str">
        <f t="shared" si="25"/>
        <v/>
      </c>
      <c r="M108" s="52" t="str">
        <f t="shared" si="18"/>
        <v/>
      </c>
      <c r="N108" s="1"/>
      <c r="O108" s="52" t="str">
        <f t="shared" si="26"/>
        <v/>
      </c>
      <c r="P108" s="52" t="str">
        <f t="shared" si="27"/>
        <v/>
      </c>
      <c r="Q108" s="52" t="str">
        <f t="shared" si="28"/>
        <v/>
      </c>
      <c r="R108" s="1"/>
      <c r="S108" s="52" t="str">
        <f t="shared" si="29"/>
        <v/>
      </c>
      <c r="T108" s="52" t="str">
        <f t="shared" si="30"/>
        <v/>
      </c>
      <c r="U108" s="52" t="str">
        <f t="shared" si="31"/>
        <v/>
      </c>
      <c r="V108" t="str">
        <f t="shared" si="19"/>
        <v/>
      </c>
    </row>
    <row r="109" spans="1:22" x14ac:dyDescent="0.25">
      <c r="A109" s="4">
        <f t="shared" si="32"/>
        <v>44668</v>
      </c>
      <c r="B109" s="1">
        <f t="shared" si="20"/>
        <v>1</v>
      </c>
      <c r="C109" s="62"/>
      <c r="D109" s="63" t="str">
        <f>IF(B109=3,"B1_S","")</f>
        <v/>
      </c>
      <c r="E109" s="65"/>
      <c r="F109" s="49"/>
      <c r="G109" s="52" t="str">
        <f t="shared" si="21"/>
        <v/>
      </c>
      <c r="H109" s="52" t="str">
        <f t="shared" si="22"/>
        <v/>
      </c>
      <c r="I109" s="52" t="str">
        <f t="shared" si="23"/>
        <v/>
      </c>
      <c r="J109" s="1"/>
      <c r="K109" s="52" t="str">
        <f t="shared" si="24"/>
        <v/>
      </c>
      <c r="L109" s="52" t="str">
        <f t="shared" si="25"/>
        <v/>
      </c>
      <c r="M109" s="52" t="str">
        <f t="shared" si="18"/>
        <v/>
      </c>
      <c r="N109" s="1"/>
      <c r="O109" s="52" t="str">
        <f t="shared" si="26"/>
        <v/>
      </c>
      <c r="P109" s="52" t="str">
        <f t="shared" si="27"/>
        <v/>
      </c>
      <c r="Q109" s="52" t="str">
        <f t="shared" si="28"/>
        <v/>
      </c>
      <c r="R109" s="1"/>
      <c r="S109" s="52" t="str">
        <f t="shared" si="29"/>
        <v/>
      </c>
      <c r="T109" s="52" t="str">
        <f t="shared" si="30"/>
        <v/>
      </c>
      <c r="U109" s="52" t="str">
        <f t="shared" si="31"/>
        <v/>
      </c>
      <c r="V109" t="str">
        <f t="shared" si="19"/>
        <v>Ostersonntag</v>
      </c>
    </row>
    <row r="110" spans="1:22" x14ac:dyDescent="0.25">
      <c r="A110" s="4">
        <f t="shared" si="32"/>
        <v>44669</v>
      </c>
      <c r="B110" s="1">
        <f t="shared" si="20"/>
        <v>2</v>
      </c>
      <c r="C110" s="62"/>
      <c r="D110" s="62" t="s">
        <v>147</v>
      </c>
      <c r="E110" s="65"/>
      <c r="F110" s="49"/>
      <c r="G110" s="52" t="str">
        <f t="shared" si="21"/>
        <v/>
      </c>
      <c r="H110" s="52" t="str">
        <f t="shared" si="22"/>
        <v/>
      </c>
      <c r="I110" s="52" t="str">
        <f t="shared" si="23"/>
        <v/>
      </c>
      <c r="J110" s="1"/>
      <c r="K110" s="52" t="str">
        <f t="shared" si="24"/>
        <v/>
      </c>
      <c r="L110" s="52" t="str">
        <f t="shared" si="25"/>
        <v/>
      </c>
      <c r="M110" s="52" t="str">
        <f t="shared" si="18"/>
        <v/>
      </c>
      <c r="N110" s="1"/>
      <c r="O110" s="52" t="str">
        <f t="shared" si="26"/>
        <v/>
      </c>
      <c r="P110" s="52" t="str">
        <f t="shared" si="27"/>
        <v>B3_S</v>
      </c>
      <c r="Q110" s="52" t="str">
        <f t="shared" si="28"/>
        <v/>
      </c>
      <c r="R110" s="1"/>
      <c r="S110" s="52" t="str">
        <f t="shared" si="29"/>
        <v/>
      </c>
      <c r="T110" s="52" t="str">
        <f t="shared" si="30"/>
        <v/>
      </c>
      <c r="U110" s="52" t="str">
        <f t="shared" si="31"/>
        <v/>
      </c>
      <c r="V110" t="str">
        <f t="shared" si="19"/>
        <v>Ostermontag</v>
      </c>
    </row>
    <row r="111" spans="1:22" x14ac:dyDescent="0.25">
      <c r="A111" s="4">
        <f t="shared" si="32"/>
        <v>44670</v>
      </c>
      <c r="B111" s="1">
        <f t="shared" si="20"/>
        <v>3</v>
      </c>
      <c r="C111" s="62" t="s">
        <v>140</v>
      </c>
      <c r="D111" s="63"/>
      <c r="E111" s="66" t="s">
        <v>92</v>
      </c>
      <c r="F111" s="49"/>
      <c r="G111" s="52" t="str">
        <f t="shared" si="21"/>
        <v>B1_R4w</v>
      </c>
      <c r="H111" s="52" t="str">
        <f t="shared" si="22"/>
        <v/>
      </c>
      <c r="I111" s="52" t="str">
        <f t="shared" si="23"/>
        <v>B1_B</v>
      </c>
      <c r="J111" s="1"/>
      <c r="K111" s="52" t="str">
        <f t="shared" si="24"/>
        <v/>
      </c>
      <c r="L111" s="52" t="str">
        <f t="shared" si="25"/>
        <v/>
      </c>
      <c r="M111" s="52" t="str">
        <f t="shared" si="18"/>
        <v/>
      </c>
      <c r="N111" s="1"/>
      <c r="O111" s="52" t="str">
        <f t="shared" si="26"/>
        <v/>
      </c>
      <c r="P111" s="52" t="str">
        <f t="shared" si="27"/>
        <v/>
      </c>
      <c r="Q111" s="52" t="str">
        <f t="shared" si="28"/>
        <v/>
      </c>
      <c r="R111" s="1"/>
      <c r="S111" s="52" t="str">
        <f t="shared" si="29"/>
        <v/>
      </c>
      <c r="T111" s="52" t="str">
        <f t="shared" si="30"/>
        <v/>
      </c>
      <c r="U111" s="52" t="str">
        <f t="shared" si="31"/>
        <v/>
      </c>
      <c r="V111" t="str">
        <f t="shared" si="19"/>
        <v/>
      </c>
    </row>
    <row r="112" spans="1:22" x14ac:dyDescent="0.25">
      <c r="A112" s="4">
        <f t="shared" si="32"/>
        <v>44671</v>
      </c>
      <c r="B112" s="1">
        <f t="shared" si="20"/>
        <v>4</v>
      </c>
      <c r="C112" s="62" t="s">
        <v>141</v>
      </c>
      <c r="D112" s="63" t="str">
        <f>IF(B112=3,"B1_S","")</f>
        <v/>
      </c>
      <c r="E112" s="66" t="s">
        <v>93</v>
      </c>
      <c r="F112" s="49"/>
      <c r="G112" s="52" t="str">
        <f t="shared" si="21"/>
        <v/>
      </c>
      <c r="H112" s="52" t="str">
        <f t="shared" si="22"/>
        <v/>
      </c>
      <c r="I112" s="52" t="str">
        <f t="shared" si="23"/>
        <v/>
      </c>
      <c r="J112" s="1"/>
      <c r="K112" s="52" t="str">
        <f t="shared" si="24"/>
        <v>B2_R4w</v>
      </c>
      <c r="L112" s="52" t="str">
        <f t="shared" si="25"/>
        <v/>
      </c>
      <c r="M112" s="52" t="str">
        <f t="shared" si="18"/>
        <v>B2_B</v>
      </c>
      <c r="N112" s="1"/>
      <c r="O112" s="52" t="str">
        <f t="shared" si="26"/>
        <v/>
      </c>
      <c r="P112" s="52" t="str">
        <f t="shared" si="27"/>
        <v/>
      </c>
      <c r="Q112" s="52" t="str">
        <f t="shared" si="28"/>
        <v/>
      </c>
      <c r="R112" s="1"/>
      <c r="S112" s="52" t="str">
        <f t="shared" si="29"/>
        <v/>
      </c>
      <c r="T112" s="52" t="str">
        <f t="shared" si="30"/>
        <v/>
      </c>
      <c r="U112" s="52" t="str">
        <f t="shared" si="31"/>
        <v/>
      </c>
      <c r="V112" t="str">
        <f t="shared" si="19"/>
        <v/>
      </c>
    </row>
    <row r="113" spans="1:22" x14ac:dyDescent="0.25">
      <c r="A113" s="4">
        <f t="shared" si="32"/>
        <v>44672</v>
      </c>
      <c r="B113" s="1">
        <f t="shared" si="20"/>
        <v>5</v>
      </c>
      <c r="C113" s="62" t="s">
        <v>100</v>
      </c>
      <c r="D113" s="63" t="str">
        <f>IF(B113=3,"B1_S","")</f>
        <v/>
      </c>
      <c r="E113" s="66" t="s">
        <v>94</v>
      </c>
      <c r="F113" s="49"/>
      <c r="G113" s="52" t="str">
        <f t="shared" si="21"/>
        <v>B1_P</v>
      </c>
      <c r="H113" s="52" t="str">
        <f t="shared" si="22"/>
        <v/>
      </c>
      <c r="I113" s="52" t="str">
        <f t="shared" si="23"/>
        <v/>
      </c>
      <c r="J113" s="1"/>
      <c r="K113" s="52" t="str">
        <f t="shared" si="24"/>
        <v/>
      </c>
      <c r="L113" s="52" t="str">
        <f t="shared" si="25"/>
        <v/>
      </c>
      <c r="M113" s="52" t="str">
        <f t="shared" si="18"/>
        <v/>
      </c>
      <c r="N113" s="1"/>
      <c r="O113" s="52" t="str">
        <f t="shared" si="26"/>
        <v/>
      </c>
      <c r="P113" s="52" t="str">
        <f t="shared" si="27"/>
        <v/>
      </c>
      <c r="Q113" s="52" t="str">
        <f t="shared" si="28"/>
        <v>B3_B</v>
      </c>
      <c r="R113" s="1"/>
      <c r="S113" s="52" t="str">
        <f t="shared" si="29"/>
        <v/>
      </c>
      <c r="T113" s="52" t="str">
        <f t="shared" si="30"/>
        <v/>
      </c>
      <c r="U113" s="52" t="str">
        <f t="shared" si="31"/>
        <v/>
      </c>
      <c r="V113" t="str">
        <f t="shared" si="19"/>
        <v/>
      </c>
    </row>
    <row r="114" spans="1:22" x14ac:dyDescent="0.25">
      <c r="A114" s="4">
        <f t="shared" si="32"/>
        <v>44673</v>
      </c>
      <c r="B114" s="1">
        <f t="shared" si="20"/>
        <v>6</v>
      </c>
      <c r="C114" s="62" t="s">
        <v>101</v>
      </c>
      <c r="D114" s="63" t="str">
        <f>IF(B114=3,"B1_S","")</f>
        <v/>
      </c>
      <c r="E114" s="66" t="s">
        <v>95</v>
      </c>
      <c r="F114" s="49"/>
      <c r="G114" s="52" t="str">
        <f t="shared" si="21"/>
        <v/>
      </c>
      <c r="H114" s="52" t="str">
        <f t="shared" si="22"/>
        <v/>
      </c>
      <c r="I114" s="52" t="str">
        <f t="shared" si="23"/>
        <v/>
      </c>
      <c r="J114" s="1"/>
      <c r="K114" s="52" t="str">
        <f t="shared" si="24"/>
        <v>B2_P</v>
      </c>
      <c r="L114" s="52" t="str">
        <f t="shared" si="25"/>
        <v/>
      </c>
      <c r="M114" s="52" t="str">
        <f t="shared" si="18"/>
        <v/>
      </c>
      <c r="N114" s="1"/>
      <c r="O114" s="52" t="str">
        <f t="shared" si="26"/>
        <v/>
      </c>
      <c r="P114" s="52" t="str">
        <f t="shared" si="27"/>
        <v/>
      </c>
      <c r="Q114" s="52" t="str">
        <f t="shared" si="28"/>
        <v/>
      </c>
      <c r="R114" s="1"/>
      <c r="S114" s="52" t="str">
        <f t="shared" si="29"/>
        <v/>
      </c>
      <c r="T114" s="52" t="str">
        <f t="shared" si="30"/>
        <v/>
      </c>
      <c r="U114" s="52" t="str">
        <f t="shared" si="31"/>
        <v>B4_B</v>
      </c>
      <c r="V114" t="str">
        <f t="shared" si="19"/>
        <v/>
      </c>
    </row>
    <row r="115" spans="1:22" x14ac:dyDescent="0.25">
      <c r="A115" s="4">
        <f t="shared" si="32"/>
        <v>44674</v>
      </c>
      <c r="B115" s="1">
        <f t="shared" si="20"/>
        <v>7</v>
      </c>
      <c r="C115" s="62"/>
      <c r="D115" s="63" t="str">
        <f>IF(B115=3,"B1_S","")</f>
        <v/>
      </c>
      <c r="E115" s="65"/>
      <c r="F115" s="49"/>
      <c r="G115" s="52" t="str">
        <f t="shared" si="21"/>
        <v/>
      </c>
      <c r="H115" s="52" t="str">
        <f t="shared" si="22"/>
        <v/>
      </c>
      <c r="I115" s="52" t="str">
        <f t="shared" si="23"/>
        <v/>
      </c>
      <c r="J115" s="1"/>
      <c r="K115" s="52" t="str">
        <f t="shared" si="24"/>
        <v/>
      </c>
      <c r="L115" s="52" t="str">
        <f t="shared" si="25"/>
        <v/>
      </c>
      <c r="M115" s="52" t="str">
        <f t="shared" si="18"/>
        <v/>
      </c>
      <c r="N115" s="1"/>
      <c r="O115" s="52" t="str">
        <f t="shared" si="26"/>
        <v/>
      </c>
      <c r="P115" s="52" t="str">
        <f t="shared" si="27"/>
        <v/>
      </c>
      <c r="Q115" s="52" t="str">
        <f t="shared" si="28"/>
        <v/>
      </c>
      <c r="R115" s="1"/>
      <c r="S115" s="52" t="str">
        <f t="shared" si="29"/>
        <v/>
      </c>
      <c r="T115" s="52" t="str">
        <f t="shared" si="30"/>
        <v/>
      </c>
      <c r="U115" s="52" t="str">
        <f t="shared" si="31"/>
        <v/>
      </c>
      <c r="V115" t="str">
        <f t="shared" si="19"/>
        <v/>
      </c>
    </row>
    <row r="116" spans="1:22" x14ac:dyDescent="0.25">
      <c r="A116" s="4">
        <f t="shared" si="32"/>
        <v>44675</v>
      </c>
      <c r="B116" s="1">
        <f t="shared" si="20"/>
        <v>1</v>
      </c>
      <c r="C116" s="62"/>
      <c r="D116" s="63" t="str">
        <f>IF(B116=3,"B1_S","")</f>
        <v/>
      </c>
      <c r="E116" s="65"/>
      <c r="F116" s="49"/>
      <c r="G116" s="52" t="str">
        <f t="shared" si="21"/>
        <v/>
      </c>
      <c r="H116" s="52" t="str">
        <f t="shared" si="22"/>
        <v/>
      </c>
      <c r="I116" s="52" t="str">
        <f t="shared" si="23"/>
        <v/>
      </c>
      <c r="J116" s="1"/>
      <c r="K116" s="52" t="str">
        <f t="shared" si="24"/>
        <v/>
      </c>
      <c r="L116" s="52" t="str">
        <f t="shared" si="25"/>
        <v/>
      </c>
      <c r="M116" s="52" t="str">
        <f t="shared" si="18"/>
        <v/>
      </c>
      <c r="N116" s="1"/>
      <c r="O116" s="52" t="str">
        <f t="shared" si="26"/>
        <v/>
      </c>
      <c r="P116" s="52" t="str">
        <f t="shared" si="27"/>
        <v/>
      </c>
      <c r="Q116" s="52" t="str">
        <f t="shared" si="28"/>
        <v/>
      </c>
      <c r="R116" s="1"/>
      <c r="S116" s="52" t="str">
        <f t="shared" si="29"/>
        <v/>
      </c>
      <c r="T116" s="52" t="str">
        <f t="shared" si="30"/>
        <v/>
      </c>
      <c r="U116" s="52" t="str">
        <f t="shared" si="31"/>
        <v/>
      </c>
      <c r="V116" t="str">
        <f t="shared" si="19"/>
        <v/>
      </c>
    </row>
    <row r="117" spans="1:22" x14ac:dyDescent="0.25">
      <c r="A117" s="4">
        <f t="shared" si="32"/>
        <v>44676</v>
      </c>
      <c r="B117" s="1">
        <f t="shared" si="20"/>
        <v>2</v>
      </c>
      <c r="C117" s="62"/>
      <c r="D117" s="62" t="s">
        <v>148</v>
      </c>
      <c r="E117" s="66" t="s">
        <v>92</v>
      </c>
      <c r="F117" s="49"/>
      <c r="G117" s="52" t="str">
        <f t="shared" si="21"/>
        <v/>
      </c>
      <c r="H117" s="52" t="str">
        <f t="shared" si="22"/>
        <v/>
      </c>
      <c r="I117" s="52" t="str">
        <f t="shared" si="23"/>
        <v>B1_B</v>
      </c>
      <c r="J117" s="1"/>
      <c r="K117" s="52" t="str">
        <f t="shared" si="24"/>
        <v/>
      </c>
      <c r="L117" s="52" t="str">
        <f t="shared" si="25"/>
        <v/>
      </c>
      <c r="M117" s="52" t="str">
        <f t="shared" si="18"/>
        <v/>
      </c>
      <c r="N117" s="1"/>
      <c r="O117" s="52" t="str">
        <f t="shared" si="26"/>
        <v/>
      </c>
      <c r="P117" s="52" t="str">
        <f t="shared" si="27"/>
        <v/>
      </c>
      <c r="Q117" s="52" t="str">
        <f t="shared" si="28"/>
        <v/>
      </c>
      <c r="R117" s="1"/>
      <c r="S117" s="52" t="str">
        <f t="shared" si="29"/>
        <v/>
      </c>
      <c r="T117" s="52" t="str">
        <f t="shared" si="30"/>
        <v>B4_S</v>
      </c>
      <c r="U117" s="52" t="str">
        <f t="shared" si="31"/>
        <v/>
      </c>
      <c r="V117" t="str">
        <f t="shared" si="19"/>
        <v/>
      </c>
    </row>
    <row r="118" spans="1:22" x14ac:dyDescent="0.25">
      <c r="A118" s="4">
        <f t="shared" si="32"/>
        <v>44677</v>
      </c>
      <c r="B118" s="1">
        <f t="shared" si="20"/>
        <v>3</v>
      </c>
      <c r="C118" s="62" t="s">
        <v>138</v>
      </c>
      <c r="D118" s="63"/>
      <c r="E118" s="66" t="s">
        <v>93</v>
      </c>
      <c r="F118" s="49"/>
      <c r="G118" s="52" t="str">
        <f t="shared" si="21"/>
        <v/>
      </c>
      <c r="H118" s="52" t="str">
        <f t="shared" si="22"/>
        <v/>
      </c>
      <c r="I118" s="52" t="str">
        <f t="shared" si="23"/>
        <v/>
      </c>
      <c r="J118" s="1"/>
      <c r="K118" s="52" t="str">
        <f t="shared" si="24"/>
        <v/>
      </c>
      <c r="L118" s="52" t="str">
        <f t="shared" si="25"/>
        <v/>
      </c>
      <c r="M118" s="52" t="str">
        <f t="shared" si="18"/>
        <v>B2_B</v>
      </c>
      <c r="N118" s="1"/>
      <c r="O118" s="52" t="str">
        <f t="shared" si="26"/>
        <v>B3_R4w</v>
      </c>
      <c r="P118" s="52" t="str">
        <f t="shared" si="27"/>
        <v/>
      </c>
      <c r="Q118" s="52" t="str">
        <f t="shared" si="28"/>
        <v/>
      </c>
      <c r="R118" s="1"/>
      <c r="S118" s="52" t="str">
        <f t="shared" si="29"/>
        <v/>
      </c>
      <c r="T118" s="52" t="str">
        <f t="shared" si="30"/>
        <v/>
      </c>
      <c r="U118" s="52" t="str">
        <f t="shared" si="31"/>
        <v/>
      </c>
      <c r="V118" t="str">
        <f t="shared" si="19"/>
        <v/>
      </c>
    </row>
    <row r="119" spans="1:22" x14ac:dyDescent="0.25">
      <c r="A119" s="4">
        <f t="shared" si="32"/>
        <v>44678</v>
      </c>
      <c r="B119" s="1">
        <f t="shared" si="20"/>
        <v>4</v>
      </c>
      <c r="C119" s="62" t="s">
        <v>139</v>
      </c>
      <c r="D119" s="63" t="str">
        <f>IF(B119=3,"B1_S","")</f>
        <v/>
      </c>
      <c r="E119" s="66" t="s">
        <v>94</v>
      </c>
      <c r="F119" s="49"/>
      <c r="G119" s="52" t="str">
        <f t="shared" si="21"/>
        <v/>
      </c>
      <c r="H119" s="52" t="str">
        <f t="shared" si="22"/>
        <v/>
      </c>
      <c r="I119" s="52" t="str">
        <f t="shared" si="23"/>
        <v/>
      </c>
      <c r="J119" s="1"/>
      <c r="K119" s="52" t="str">
        <f t="shared" si="24"/>
        <v/>
      </c>
      <c r="L119" s="52" t="str">
        <f t="shared" si="25"/>
        <v/>
      </c>
      <c r="M119" s="52" t="str">
        <f t="shared" si="18"/>
        <v/>
      </c>
      <c r="N119" s="1"/>
      <c r="O119" s="52" t="str">
        <f t="shared" si="26"/>
        <v/>
      </c>
      <c r="P119" s="52" t="str">
        <f t="shared" si="27"/>
        <v/>
      </c>
      <c r="Q119" s="52" t="str">
        <f t="shared" si="28"/>
        <v>B3_B</v>
      </c>
      <c r="R119" s="1"/>
      <c r="S119" s="52" t="str">
        <f t="shared" si="29"/>
        <v>B4_R4w</v>
      </c>
      <c r="T119" s="52" t="str">
        <f t="shared" si="30"/>
        <v/>
      </c>
      <c r="U119" s="52" t="str">
        <f t="shared" si="31"/>
        <v/>
      </c>
      <c r="V119" t="str">
        <f t="shared" si="19"/>
        <v/>
      </c>
    </row>
    <row r="120" spans="1:22" x14ac:dyDescent="0.25">
      <c r="A120" s="4">
        <f t="shared" si="32"/>
        <v>44679</v>
      </c>
      <c r="B120" s="1">
        <f t="shared" si="20"/>
        <v>5</v>
      </c>
      <c r="C120" s="62" t="s">
        <v>77</v>
      </c>
      <c r="D120" s="63" t="str">
        <f>IF(B120=3,"B1_S","")</f>
        <v/>
      </c>
      <c r="E120" s="66" t="s">
        <v>95</v>
      </c>
      <c r="F120" s="49"/>
      <c r="G120" s="52" t="str">
        <f t="shared" si="21"/>
        <v/>
      </c>
      <c r="H120" s="52" t="str">
        <f t="shared" si="22"/>
        <v/>
      </c>
      <c r="I120" s="52" t="str">
        <f t="shared" si="23"/>
        <v/>
      </c>
      <c r="J120" s="1"/>
      <c r="K120" s="52" t="str">
        <f t="shared" si="24"/>
        <v/>
      </c>
      <c r="L120" s="52" t="str">
        <f t="shared" si="25"/>
        <v/>
      </c>
      <c r="M120" s="52" t="str">
        <f t="shared" si="18"/>
        <v/>
      </c>
      <c r="N120" s="1"/>
      <c r="O120" s="52" t="str">
        <f t="shared" si="26"/>
        <v>B3_P</v>
      </c>
      <c r="P120" s="52" t="str">
        <f t="shared" si="27"/>
        <v/>
      </c>
      <c r="Q120" s="52" t="str">
        <f t="shared" si="28"/>
        <v/>
      </c>
      <c r="R120" s="1"/>
      <c r="S120" s="52" t="str">
        <f t="shared" si="29"/>
        <v/>
      </c>
      <c r="T120" s="52" t="str">
        <f t="shared" si="30"/>
        <v/>
      </c>
      <c r="U120" s="52" t="str">
        <f t="shared" si="31"/>
        <v>B4_B</v>
      </c>
      <c r="V120" t="str">
        <f t="shared" si="19"/>
        <v/>
      </c>
    </row>
    <row r="121" spans="1:22" x14ac:dyDescent="0.25">
      <c r="A121" s="4">
        <f t="shared" si="32"/>
        <v>44680</v>
      </c>
      <c r="B121" s="1">
        <f t="shared" si="20"/>
        <v>6</v>
      </c>
      <c r="C121" s="62" t="s">
        <v>78</v>
      </c>
      <c r="D121" s="63" t="str">
        <f>IF(B121=3,"B1_S","")</f>
        <v/>
      </c>
      <c r="E121" s="63" t="s">
        <v>79</v>
      </c>
      <c r="F121" s="50"/>
      <c r="G121" s="52" t="str">
        <f t="shared" si="21"/>
        <v/>
      </c>
      <c r="H121" s="52" t="str">
        <f t="shared" si="22"/>
        <v/>
      </c>
      <c r="I121" s="52" t="str">
        <f t="shared" si="23"/>
        <v>GT</v>
      </c>
      <c r="J121" s="1"/>
      <c r="K121" s="52" t="str">
        <f t="shared" si="24"/>
        <v/>
      </c>
      <c r="L121" s="52" t="str">
        <f t="shared" si="25"/>
        <v/>
      </c>
      <c r="M121" s="52" t="str">
        <f t="shared" si="18"/>
        <v>GT</v>
      </c>
      <c r="N121" s="1"/>
      <c r="O121" s="52" t="str">
        <f t="shared" si="26"/>
        <v/>
      </c>
      <c r="P121" s="52" t="str">
        <f t="shared" si="27"/>
        <v/>
      </c>
      <c r="Q121" s="52" t="str">
        <f t="shared" si="28"/>
        <v/>
      </c>
      <c r="R121" s="1"/>
      <c r="S121" s="52" t="str">
        <f t="shared" si="29"/>
        <v>B4_P</v>
      </c>
      <c r="T121" s="52" t="str">
        <f t="shared" si="30"/>
        <v/>
      </c>
      <c r="U121" s="52" t="str">
        <f t="shared" si="31"/>
        <v>GT</v>
      </c>
      <c r="V121" t="str">
        <f t="shared" si="19"/>
        <v/>
      </c>
    </row>
    <row r="122" spans="1:22" x14ac:dyDescent="0.25">
      <c r="A122" s="4">
        <f t="shared" si="32"/>
        <v>44681</v>
      </c>
      <c r="B122" s="1">
        <f t="shared" si="20"/>
        <v>7</v>
      </c>
      <c r="C122" s="62"/>
      <c r="D122" s="63" t="str">
        <f>IF(B122=3,"B1_S","")</f>
        <v/>
      </c>
      <c r="E122" s="65"/>
      <c r="F122" s="49"/>
      <c r="G122" s="52" t="str">
        <f t="shared" si="21"/>
        <v/>
      </c>
      <c r="H122" s="52" t="str">
        <f t="shared" si="22"/>
        <v/>
      </c>
      <c r="I122" s="52" t="str">
        <f t="shared" si="23"/>
        <v/>
      </c>
      <c r="J122" s="1"/>
      <c r="K122" s="52" t="str">
        <f t="shared" si="24"/>
        <v/>
      </c>
      <c r="L122" s="52" t="str">
        <f t="shared" si="25"/>
        <v/>
      </c>
      <c r="M122" s="52" t="str">
        <f t="shared" si="18"/>
        <v/>
      </c>
      <c r="N122" s="1"/>
      <c r="O122" s="52" t="str">
        <f t="shared" si="26"/>
        <v/>
      </c>
      <c r="P122" s="52" t="str">
        <f t="shared" si="27"/>
        <v/>
      </c>
      <c r="Q122" s="52" t="str">
        <f t="shared" si="28"/>
        <v/>
      </c>
      <c r="R122" s="1"/>
      <c r="S122" s="52" t="str">
        <f t="shared" si="29"/>
        <v/>
      </c>
      <c r="T122" s="52" t="str">
        <f t="shared" si="30"/>
        <v/>
      </c>
      <c r="U122" s="52" t="str">
        <f t="shared" si="31"/>
        <v/>
      </c>
      <c r="V122" t="str">
        <f t="shared" si="19"/>
        <v/>
      </c>
    </row>
    <row r="123" spans="1:22" x14ac:dyDescent="0.25">
      <c r="A123" s="4">
        <f t="shared" si="32"/>
        <v>44682</v>
      </c>
      <c r="B123" s="1">
        <f t="shared" si="20"/>
        <v>1</v>
      </c>
      <c r="C123" s="62"/>
      <c r="D123" s="63"/>
      <c r="E123" s="65"/>
      <c r="F123" s="49"/>
      <c r="G123" s="52" t="str">
        <f t="shared" si="21"/>
        <v/>
      </c>
      <c r="H123" s="52" t="str">
        <f t="shared" si="22"/>
        <v/>
      </c>
      <c r="I123" s="52" t="str">
        <f t="shared" si="23"/>
        <v/>
      </c>
      <c r="J123" s="1"/>
      <c r="K123" s="52" t="str">
        <f t="shared" si="24"/>
        <v/>
      </c>
      <c r="L123" s="52" t="str">
        <f t="shared" si="25"/>
        <v/>
      </c>
      <c r="M123" s="52" t="str">
        <f t="shared" si="18"/>
        <v/>
      </c>
      <c r="N123" s="1"/>
      <c r="O123" s="52" t="str">
        <f t="shared" si="26"/>
        <v/>
      </c>
      <c r="P123" s="52" t="str">
        <f t="shared" si="27"/>
        <v/>
      </c>
      <c r="Q123" s="52" t="str">
        <f t="shared" si="28"/>
        <v/>
      </c>
      <c r="R123" s="1"/>
      <c r="S123" s="52" t="str">
        <f t="shared" si="29"/>
        <v/>
      </c>
      <c r="T123" s="52" t="str">
        <f t="shared" si="30"/>
        <v/>
      </c>
      <c r="U123" s="52" t="str">
        <f t="shared" si="31"/>
        <v/>
      </c>
      <c r="V123" t="str">
        <f t="shared" si="19"/>
        <v>Tag der Arbeit</v>
      </c>
    </row>
    <row r="124" spans="1:22" x14ac:dyDescent="0.25">
      <c r="A124" s="4">
        <f t="shared" si="32"/>
        <v>44683</v>
      </c>
      <c r="B124" s="1">
        <f t="shared" si="20"/>
        <v>2</v>
      </c>
      <c r="C124" s="62" t="s">
        <v>24</v>
      </c>
      <c r="D124" s="62" t="s">
        <v>145</v>
      </c>
      <c r="E124" s="66" t="s">
        <v>92</v>
      </c>
      <c r="F124" s="49"/>
      <c r="G124" s="52" t="str">
        <f t="shared" si="21"/>
        <v>SO</v>
      </c>
      <c r="H124" s="52" t="str">
        <f t="shared" si="22"/>
        <v>B1_S</v>
      </c>
      <c r="I124" s="52" t="str">
        <f t="shared" si="23"/>
        <v>B1_B</v>
      </c>
      <c r="J124" s="1"/>
      <c r="K124" s="52" t="str">
        <f t="shared" si="24"/>
        <v>SO</v>
      </c>
      <c r="L124" s="52" t="str">
        <f t="shared" si="25"/>
        <v/>
      </c>
      <c r="M124" s="52" t="str">
        <f t="shared" si="18"/>
        <v/>
      </c>
      <c r="N124" s="1"/>
      <c r="O124" s="52" t="str">
        <f t="shared" si="26"/>
        <v>SO</v>
      </c>
      <c r="P124" s="52" t="str">
        <f t="shared" si="27"/>
        <v/>
      </c>
      <c r="Q124" s="52" t="str">
        <f t="shared" si="28"/>
        <v/>
      </c>
      <c r="R124" s="1"/>
      <c r="S124" s="52" t="str">
        <f t="shared" si="29"/>
        <v>SO</v>
      </c>
      <c r="T124" s="52" t="str">
        <f t="shared" si="30"/>
        <v/>
      </c>
      <c r="U124" s="52" t="str">
        <f t="shared" si="31"/>
        <v/>
      </c>
      <c r="V124" t="str">
        <f t="shared" si="19"/>
        <v/>
      </c>
    </row>
    <row r="125" spans="1:22" x14ac:dyDescent="0.25">
      <c r="A125" s="4">
        <f t="shared" si="32"/>
        <v>44684</v>
      </c>
      <c r="B125" s="1">
        <f t="shared" si="20"/>
        <v>3</v>
      </c>
      <c r="C125" s="62" t="s">
        <v>88</v>
      </c>
      <c r="D125" s="63"/>
      <c r="E125" s="66" t="s">
        <v>93</v>
      </c>
      <c r="F125" s="49"/>
      <c r="G125" s="52" t="str">
        <f t="shared" si="21"/>
        <v>B1_R</v>
      </c>
      <c r="H125" s="52" t="str">
        <f t="shared" si="22"/>
        <v/>
      </c>
      <c r="I125" s="52" t="str">
        <f t="shared" si="23"/>
        <v/>
      </c>
      <c r="J125" s="1"/>
      <c r="K125" s="52" t="str">
        <f t="shared" si="24"/>
        <v/>
      </c>
      <c r="L125" s="52" t="str">
        <f t="shared" si="25"/>
        <v/>
      </c>
      <c r="M125" s="52" t="str">
        <f t="shared" si="18"/>
        <v>B2_B</v>
      </c>
      <c r="N125" s="1"/>
      <c r="O125" s="52" t="str">
        <f t="shared" si="26"/>
        <v/>
      </c>
      <c r="P125" s="52" t="str">
        <f t="shared" si="27"/>
        <v/>
      </c>
      <c r="Q125" s="52" t="str">
        <f t="shared" si="28"/>
        <v/>
      </c>
      <c r="R125" s="1"/>
      <c r="S125" s="52" t="str">
        <f t="shared" si="29"/>
        <v/>
      </c>
      <c r="T125" s="52" t="str">
        <f t="shared" si="30"/>
        <v/>
      </c>
      <c r="U125" s="52" t="str">
        <f t="shared" si="31"/>
        <v/>
      </c>
      <c r="V125" t="str">
        <f t="shared" si="19"/>
        <v/>
      </c>
    </row>
    <row r="126" spans="1:22" x14ac:dyDescent="0.25">
      <c r="A126" s="4">
        <f t="shared" si="32"/>
        <v>44685</v>
      </c>
      <c r="B126" s="1">
        <f t="shared" si="20"/>
        <v>4</v>
      </c>
      <c r="C126" s="62" t="s">
        <v>89</v>
      </c>
      <c r="D126" s="63"/>
      <c r="E126" s="66" t="s">
        <v>94</v>
      </c>
      <c r="F126" s="49"/>
      <c r="G126" s="52" t="str">
        <f t="shared" si="21"/>
        <v/>
      </c>
      <c r="H126" s="52" t="str">
        <f t="shared" si="22"/>
        <v/>
      </c>
      <c r="I126" s="52" t="str">
        <f t="shared" si="23"/>
        <v/>
      </c>
      <c r="J126" s="1"/>
      <c r="K126" s="52" t="str">
        <f t="shared" si="24"/>
        <v>B2_R</v>
      </c>
      <c r="L126" s="52" t="str">
        <f t="shared" si="25"/>
        <v/>
      </c>
      <c r="M126" s="52" t="str">
        <f t="shared" si="18"/>
        <v/>
      </c>
      <c r="N126" s="1"/>
      <c r="O126" s="52" t="str">
        <f t="shared" si="26"/>
        <v/>
      </c>
      <c r="P126" s="52" t="str">
        <f t="shared" si="27"/>
        <v/>
      </c>
      <c r="Q126" s="52" t="str">
        <f t="shared" si="28"/>
        <v>B3_B</v>
      </c>
      <c r="R126" s="1"/>
      <c r="S126" s="52" t="str">
        <f t="shared" si="29"/>
        <v/>
      </c>
      <c r="T126" s="52" t="str">
        <f t="shared" si="30"/>
        <v/>
      </c>
      <c r="U126" s="52" t="str">
        <f t="shared" si="31"/>
        <v/>
      </c>
      <c r="V126" t="str">
        <f t="shared" si="19"/>
        <v/>
      </c>
    </row>
    <row r="127" spans="1:22" x14ac:dyDescent="0.25">
      <c r="A127" s="4">
        <f t="shared" si="32"/>
        <v>44686</v>
      </c>
      <c r="B127" s="1">
        <f t="shared" si="20"/>
        <v>5</v>
      </c>
      <c r="C127" s="62" t="s">
        <v>100</v>
      </c>
      <c r="D127" s="63"/>
      <c r="E127" s="66" t="s">
        <v>95</v>
      </c>
      <c r="F127" s="49"/>
      <c r="G127" s="52" t="str">
        <f t="shared" si="21"/>
        <v>B1_P</v>
      </c>
      <c r="H127" s="52" t="str">
        <f t="shared" si="22"/>
        <v/>
      </c>
      <c r="I127" s="52" t="str">
        <f t="shared" si="23"/>
        <v/>
      </c>
      <c r="J127" s="1"/>
      <c r="K127" s="52" t="str">
        <f t="shared" si="24"/>
        <v/>
      </c>
      <c r="L127" s="52" t="str">
        <f t="shared" si="25"/>
        <v/>
      </c>
      <c r="M127" s="52" t="str">
        <f t="shared" si="18"/>
        <v/>
      </c>
      <c r="N127" s="1"/>
      <c r="O127" s="52" t="str">
        <f t="shared" si="26"/>
        <v/>
      </c>
      <c r="P127" s="52" t="str">
        <f t="shared" si="27"/>
        <v/>
      </c>
      <c r="Q127" s="52" t="str">
        <f t="shared" si="28"/>
        <v/>
      </c>
      <c r="R127" s="1"/>
      <c r="S127" s="52" t="str">
        <f t="shared" si="29"/>
        <v/>
      </c>
      <c r="T127" s="52" t="str">
        <f t="shared" si="30"/>
        <v/>
      </c>
      <c r="U127" s="52" t="str">
        <f t="shared" si="31"/>
        <v>B4_B</v>
      </c>
      <c r="V127" t="str">
        <f t="shared" si="19"/>
        <v/>
      </c>
    </row>
    <row r="128" spans="1:22" x14ac:dyDescent="0.25">
      <c r="A128" s="4">
        <f t="shared" si="32"/>
        <v>44687</v>
      </c>
      <c r="B128" s="1">
        <f t="shared" si="20"/>
        <v>6</v>
      </c>
      <c r="C128" s="62" t="s">
        <v>101</v>
      </c>
      <c r="D128" s="63"/>
      <c r="E128" s="65"/>
      <c r="F128" s="49"/>
      <c r="G128" s="52" t="str">
        <f t="shared" si="21"/>
        <v/>
      </c>
      <c r="H128" s="52" t="str">
        <f t="shared" si="22"/>
        <v/>
      </c>
      <c r="I128" s="52" t="str">
        <f t="shared" si="23"/>
        <v/>
      </c>
      <c r="J128" s="1"/>
      <c r="K128" s="52" t="str">
        <f t="shared" si="24"/>
        <v>B2_P</v>
      </c>
      <c r="L128" s="52" t="str">
        <f t="shared" si="25"/>
        <v/>
      </c>
      <c r="M128" s="52" t="str">
        <f t="shared" si="18"/>
        <v/>
      </c>
      <c r="N128" s="1"/>
      <c r="O128" s="52" t="str">
        <f t="shared" si="26"/>
        <v/>
      </c>
      <c r="P128" s="52" t="str">
        <f t="shared" si="27"/>
        <v/>
      </c>
      <c r="Q128" s="52" t="str">
        <f t="shared" si="28"/>
        <v/>
      </c>
      <c r="R128" s="1"/>
      <c r="S128" s="52" t="str">
        <f t="shared" si="29"/>
        <v/>
      </c>
      <c r="T128" s="52" t="str">
        <f t="shared" si="30"/>
        <v/>
      </c>
      <c r="U128" s="52" t="str">
        <f t="shared" si="31"/>
        <v/>
      </c>
      <c r="V128" t="str">
        <f t="shared" si="19"/>
        <v/>
      </c>
    </row>
    <row r="129" spans="1:22" x14ac:dyDescent="0.25">
      <c r="A129" s="4">
        <f t="shared" si="32"/>
        <v>44688</v>
      </c>
      <c r="B129" s="1">
        <f t="shared" si="20"/>
        <v>7</v>
      </c>
      <c r="C129" s="62"/>
      <c r="D129" s="63"/>
      <c r="E129" s="65"/>
      <c r="F129" s="49"/>
      <c r="G129" s="52" t="str">
        <f t="shared" si="21"/>
        <v/>
      </c>
      <c r="H129" s="52" t="str">
        <f t="shared" si="22"/>
        <v/>
      </c>
      <c r="I129" s="52" t="str">
        <f t="shared" si="23"/>
        <v/>
      </c>
      <c r="J129" s="1"/>
      <c r="K129" s="52" t="str">
        <f t="shared" si="24"/>
        <v/>
      </c>
      <c r="L129" s="52" t="str">
        <f t="shared" si="25"/>
        <v/>
      </c>
      <c r="M129" s="52" t="str">
        <f t="shared" si="18"/>
        <v/>
      </c>
      <c r="N129" s="1"/>
      <c r="O129" s="52" t="str">
        <f t="shared" si="26"/>
        <v/>
      </c>
      <c r="P129" s="52" t="str">
        <f t="shared" si="27"/>
        <v/>
      </c>
      <c r="Q129" s="52" t="str">
        <f t="shared" si="28"/>
        <v/>
      </c>
      <c r="R129" s="1"/>
      <c r="S129" s="52" t="str">
        <f t="shared" si="29"/>
        <v/>
      </c>
      <c r="T129" s="52" t="str">
        <f t="shared" si="30"/>
        <v/>
      </c>
      <c r="U129" s="52" t="str">
        <f t="shared" si="31"/>
        <v/>
      </c>
      <c r="V129" t="str">
        <f t="shared" si="19"/>
        <v/>
      </c>
    </row>
    <row r="130" spans="1:22" x14ac:dyDescent="0.25">
      <c r="A130" s="4">
        <f t="shared" si="32"/>
        <v>44689</v>
      </c>
      <c r="B130" s="1">
        <f t="shared" si="20"/>
        <v>1</v>
      </c>
      <c r="C130" s="62"/>
      <c r="D130" s="63"/>
      <c r="E130" s="65"/>
      <c r="F130" s="49"/>
      <c r="G130" s="52" t="str">
        <f t="shared" si="21"/>
        <v/>
      </c>
      <c r="H130" s="52" t="str">
        <f t="shared" si="22"/>
        <v/>
      </c>
      <c r="I130" s="52" t="str">
        <f t="shared" si="23"/>
        <v/>
      </c>
      <c r="J130" s="1"/>
      <c r="K130" s="52" t="str">
        <f t="shared" si="24"/>
        <v/>
      </c>
      <c r="L130" s="52" t="str">
        <f t="shared" si="25"/>
        <v/>
      </c>
      <c r="M130" s="52" t="str">
        <f t="shared" si="18"/>
        <v/>
      </c>
      <c r="N130" s="1"/>
      <c r="O130" s="52" t="str">
        <f t="shared" si="26"/>
        <v/>
      </c>
      <c r="P130" s="52" t="str">
        <f t="shared" si="27"/>
        <v/>
      </c>
      <c r="Q130" s="52" t="str">
        <f t="shared" si="28"/>
        <v/>
      </c>
      <c r="R130" s="1"/>
      <c r="S130" s="52" t="str">
        <f t="shared" si="29"/>
        <v/>
      </c>
      <c r="T130" s="52" t="str">
        <f t="shared" si="30"/>
        <v/>
      </c>
      <c r="U130" s="52" t="str">
        <f t="shared" si="31"/>
        <v/>
      </c>
      <c r="V130" t="str">
        <f t="shared" si="19"/>
        <v/>
      </c>
    </row>
    <row r="131" spans="1:22" x14ac:dyDescent="0.25">
      <c r="A131" s="4">
        <f t="shared" si="32"/>
        <v>44690</v>
      </c>
      <c r="B131" s="1">
        <f t="shared" si="20"/>
        <v>2</v>
      </c>
      <c r="C131" s="62"/>
      <c r="D131" s="62" t="s">
        <v>146</v>
      </c>
      <c r="E131" s="66" t="s">
        <v>92</v>
      </c>
      <c r="F131" s="49"/>
      <c r="G131" s="52" t="str">
        <f t="shared" si="21"/>
        <v/>
      </c>
      <c r="H131" s="52" t="str">
        <f t="shared" si="22"/>
        <v/>
      </c>
      <c r="I131" s="52" t="str">
        <f t="shared" si="23"/>
        <v>B1_B</v>
      </c>
      <c r="J131" s="1"/>
      <c r="K131" s="52" t="str">
        <f t="shared" si="24"/>
        <v/>
      </c>
      <c r="L131" s="52" t="str">
        <f t="shared" si="25"/>
        <v>B2_S</v>
      </c>
      <c r="M131" s="52" t="str">
        <f t="shared" ref="M131:M194" si="33">IF(LEFT(E131,3)="B2_",E131,IF(LEFT(E131,3)="GT",E131,""))</f>
        <v/>
      </c>
      <c r="N131" s="1"/>
      <c r="O131" s="52" t="str">
        <f t="shared" si="26"/>
        <v/>
      </c>
      <c r="P131" s="52" t="str">
        <f t="shared" si="27"/>
        <v/>
      </c>
      <c r="Q131" s="52" t="str">
        <f t="shared" si="28"/>
        <v/>
      </c>
      <c r="R131" s="1"/>
      <c r="S131" s="52" t="str">
        <f t="shared" si="29"/>
        <v/>
      </c>
      <c r="T131" s="52" t="str">
        <f t="shared" si="30"/>
        <v/>
      </c>
      <c r="U131" s="52" t="str">
        <f t="shared" si="31"/>
        <v/>
      </c>
      <c r="V131" t="str">
        <f t="shared" ref="V131:V194" si="34">IF(ISERROR(VLOOKUP(A131,feiertage,2,FALSE)),"",VLOOKUP(A131,feiertage,2,FALSE))</f>
        <v/>
      </c>
    </row>
    <row r="132" spans="1:22" x14ac:dyDescent="0.25">
      <c r="A132" s="4">
        <f t="shared" si="32"/>
        <v>44691</v>
      </c>
      <c r="B132" s="1">
        <f t="shared" ref="B132:B195" si="35">WEEKDAY(A132)</f>
        <v>3</v>
      </c>
      <c r="C132" s="62" t="s">
        <v>90</v>
      </c>
      <c r="D132" s="63"/>
      <c r="E132" s="66" t="s">
        <v>93</v>
      </c>
      <c r="F132" s="49"/>
      <c r="G132" s="52" t="str">
        <f t="shared" ref="G132:G195" si="36">IF(LEFT(C132,3)="B1_",C132,IF(LEFT(C132,3)="SO",C132,""))</f>
        <v/>
      </c>
      <c r="H132" s="52" t="str">
        <f t="shared" ref="H132:H195" si="37">IF(LEFT(D132,2)="B1",D132,"")</f>
        <v/>
      </c>
      <c r="I132" s="52" t="str">
        <f t="shared" ref="I132:I195" si="38">IF(LEFT(E132,3)="B1_",E132,IF(LEFT(E132,2)="GT",E132,""))</f>
        <v/>
      </c>
      <c r="J132" s="1"/>
      <c r="K132" s="52" t="str">
        <f t="shared" ref="K132:K195" si="39">IF(LEFT(C132,3)="B2_",C132,IF(LEFT(C132,3)="SO",C132,""))</f>
        <v/>
      </c>
      <c r="L132" s="52" t="str">
        <f t="shared" ref="L132:L195" si="40">IF(LEFT(D132,3)="B2_",D132,IF(LEFT(D132,3)="SO",D132,""))</f>
        <v/>
      </c>
      <c r="M132" s="52" t="str">
        <f t="shared" si="33"/>
        <v>B2_B</v>
      </c>
      <c r="N132" s="1"/>
      <c r="O132" s="52" t="str">
        <f t="shared" ref="O132:O195" si="41">IF(LEFT(C132,3)="B3_",C132,IF(LEFT(C132,3)="SO",C132,""))</f>
        <v>B3_R</v>
      </c>
      <c r="P132" s="52" t="str">
        <f t="shared" ref="P132:P195" si="42">IF(LEFT(D132,3)="B3_",D132,IF(LEFT(D132,3)="SO",D132,""))</f>
        <v/>
      </c>
      <c r="Q132" s="52" t="str">
        <f t="shared" ref="Q132:Q195" si="43">IF(LEFT(E132,3)="B3_",E132,IF(LEFT(E132,3)="SO",E132,""))</f>
        <v/>
      </c>
      <c r="R132" s="1"/>
      <c r="S132" s="52" t="str">
        <f t="shared" ref="S132:S195" si="44">IF(LEFT(C132,3)="B4_",C132,IF(LEFT(C132,3)="SO",C132,""))</f>
        <v/>
      </c>
      <c r="T132" s="52" t="str">
        <f t="shared" ref="T132:T195" si="45">IF(LEFT(D132,3)="B4_",D132,IF(LEFT(D132,3)="SO",D132,""))</f>
        <v/>
      </c>
      <c r="U132" s="52" t="str">
        <f t="shared" ref="U132:U195" si="46">IF(LEFT(E132,3)="B4_",E132,IF(LEFT(E132,3)="GT",E132,""))</f>
        <v/>
      </c>
      <c r="V132" t="str">
        <f t="shared" si="34"/>
        <v/>
      </c>
    </row>
    <row r="133" spans="1:22" x14ac:dyDescent="0.25">
      <c r="A133" s="4">
        <f t="shared" ref="A133:A196" si="47">A132+1</f>
        <v>44692</v>
      </c>
      <c r="B133" s="1">
        <f t="shared" si="35"/>
        <v>4</v>
      </c>
      <c r="C133" s="62" t="s">
        <v>91</v>
      </c>
      <c r="D133" s="63"/>
      <c r="E133" s="66" t="s">
        <v>94</v>
      </c>
      <c r="F133" s="49"/>
      <c r="G133" s="52" t="str">
        <f t="shared" si="36"/>
        <v/>
      </c>
      <c r="H133" s="52" t="str">
        <f t="shared" si="37"/>
        <v/>
      </c>
      <c r="I133" s="52" t="str">
        <f t="shared" si="38"/>
        <v/>
      </c>
      <c r="J133" s="1"/>
      <c r="K133" s="52" t="str">
        <f t="shared" si="39"/>
        <v/>
      </c>
      <c r="L133" s="52" t="str">
        <f t="shared" si="40"/>
        <v/>
      </c>
      <c r="M133" s="52" t="str">
        <f t="shared" si="33"/>
        <v/>
      </c>
      <c r="N133" s="1"/>
      <c r="O133" s="52" t="str">
        <f t="shared" si="41"/>
        <v/>
      </c>
      <c r="P133" s="52" t="str">
        <f t="shared" si="42"/>
        <v/>
      </c>
      <c r="Q133" s="52" t="str">
        <f t="shared" si="43"/>
        <v>B3_B</v>
      </c>
      <c r="R133" s="1"/>
      <c r="S133" s="52" t="str">
        <f t="shared" si="44"/>
        <v>B4_R</v>
      </c>
      <c r="T133" s="52" t="str">
        <f t="shared" si="45"/>
        <v/>
      </c>
      <c r="U133" s="52" t="str">
        <f t="shared" si="46"/>
        <v/>
      </c>
      <c r="V133" t="str">
        <f t="shared" si="34"/>
        <v/>
      </c>
    </row>
    <row r="134" spans="1:22" x14ac:dyDescent="0.25">
      <c r="A134" s="4">
        <f t="shared" si="47"/>
        <v>44693</v>
      </c>
      <c r="B134" s="1">
        <f t="shared" si="35"/>
        <v>5</v>
      </c>
      <c r="C134" s="62" t="s">
        <v>77</v>
      </c>
      <c r="D134" s="63"/>
      <c r="E134" s="66" t="s">
        <v>95</v>
      </c>
      <c r="F134" s="49"/>
      <c r="G134" s="52" t="str">
        <f t="shared" si="36"/>
        <v/>
      </c>
      <c r="H134" s="52" t="str">
        <f t="shared" si="37"/>
        <v/>
      </c>
      <c r="I134" s="52" t="str">
        <f t="shared" si="38"/>
        <v/>
      </c>
      <c r="J134" s="1"/>
      <c r="K134" s="52" t="str">
        <f t="shared" si="39"/>
        <v/>
      </c>
      <c r="L134" s="52" t="str">
        <f t="shared" si="40"/>
        <v/>
      </c>
      <c r="M134" s="52" t="str">
        <f t="shared" si="33"/>
        <v/>
      </c>
      <c r="N134" s="1"/>
      <c r="O134" s="52" t="str">
        <f t="shared" si="41"/>
        <v>B3_P</v>
      </c>
      <c r="P134" s="52" t="str">
        <f t="shared" si="42"/>
        <v/>
      </c>
      <c r="Q134" s="52" t="str">
        <f t="shared" si="43"/>
        <v/>
      </c>
      <c r="R134" s="1"/>
      <c r="S134" s="52" t="str">
        <f t="shared" si="44"/>
        <v/>
      </c>
      <c r="T134" s="52" t="str">
        <f t="shared" si="45"/>
        <v/>
      </c>
      <c r="U134" s="52" t="str">
        <f t="shared" si="46"/>
        <v>B4_B</v>
      </c>
      <c r="V134" t="str">
        <f t="shared" si="34"/>
        <v/>
      </c>
    </row>
    <row r="135" spans="1:22" x14ac:dyDescent="0.25">
      <c r="A135" s="4">
        <f t="shared" si="47"/>
        <v>44694</v>
      </c>
      <c r="B135" s="1">
        <f t="shared" si="35"/>
        <v>6</v>
      </c>
      <c r="C135" s="62" t="s">
        <v>78</v>
      </c>
      <c r="D135" s="63"/>
      <c r="E135" s="65" t="s">
        <v>79</v>
      </c>
      <c r="F135" s="49"/>
      <c r="G135" s="52" t="str">
        <f t="shared" si="36"/>
        <v/>
      </c>
      <c r="H135" s="52" t="str">
        <f t="shared" si="37"/>
        <v/>
      </c>
      <c r="I135" s="52" t="str">
        <f t="shared" si="38"/>
        <v>GT</v>
      </c>
      <c r="J135" s="1"/>
      <c r="K135" s="52" t="str">
        <f t="shared" si="39"/>
        <v/>
      </c>
      <c r="L135" s="52" t="str">
        <f t="shared" si="40"/>
        <v/>
      </c>
      <c r="M135" s="52" t="str">
        <f t="shared" si="33"/>
        <v>GT</v>
      </c>
      <c r="N135" s="1"/>
      <c r="O135" s="52" t="str">
        <f t="shared" si="41"/>
        <v/>
      </c>
      <c r="P135" s="52" t="str">
        <f t="shared" si="42"/>
        <v/>
      </c>
      <c r="Q135" s="52" t="str">
        <f t="shared" si="43"/>
        <v/>
      </c>
      <c r="R135" s="1"/>
      <c r="S135" s="52" t="str">
        <f t="shared" si="44"/>
        <v>B4_P</v>
      </c>
      <c r="T135" s="52" t="str">
        <f t="shared" si="45"/>
        <v/>
      </c>
      <c r="U135" s="52" t="str">
        <f t="shared" si="46"/>
        <v>GT</v>
      </c>
      <c r="V135" t="str">
        <f t="shared" si="34"/>
        <v/>
      </c>
    </row>
    <row r="136" spans="1:22" x14ac:dyDescent="0.25">
      <c r="A136" s="4">
        <f t="shared" si="47"/>
        <v>44695</v>
      </c>
      <c r="B136" s="1">
        <f t="shared" si="35"/>
        <v>7</v>
      </c>
      <c r="C136" s="62"/>
      <c r="D136" s="63"/>
      <c r="E136" s="65"/>
      <c r="F136" s="49"/>
      <c r="G136" s="52" t="str">
        <f t="shared" si="36"/>
        <v/>
      </c>
      <c r="H136" s="52" t="str">
        <f t="shared" si="37"/>
        <v/>
      </c>
      <c r="I136" s="52" t="str">
        <f t="shared" si="38"/>
        <v/>
      </c>
      <c r="J136" s="1"/>
      <c r="K136" s="52" t="str">
        <f t="shared" si="39"/>
        <v/>
      </c>
      <c r="L136" s="52" t="str">
        <f t="shared" si="40"/>
        <v/>
      </c>
      <c r="M136" s="52" t="str">
        <f t="shared" si="33"/>
        <v/>
      </c>
      <c r="N136" s="1"/>
      <c r="O136" s="52" t="str">
        <f t="shared" si="41"/>
        <v/>
      </c>
      <c r="P136" s="52" t="str">
        <f t="shared" si="42"/>
        <v/>
      </c>
      <c r="Q136" s="52" t="str">
        <f t="shared" si="43"/>
        <v/>
      </c>
      <c r="R136" s="1"/>
      <c r="S136" s="52" t="str">
        <f t="shared" si="44"/>
        <v/>
      </c>
      <c r="T136" s="52" t="str">
        <f t="shared" si="45"/>
        <v/>
      </c>
      <c r="U136" s="52" t="str">
        <f t="shared" si="46"/>
        <v/>
      </c>
      <c r="V136" t="str">
        <f t="shared" si="34"/>
        <v/>
      </c>
    </row>
    <row r="137" spans="1:22" x14ac:dyDescent="0.25">
      <c r="A137" s="4">
        <f t="shared" si="47"/>
        <v>44696</v>
      </c>
      <c r="B137" s="1">
        <f t="shared" si="35"/>
        <v>1</v>
      </c>
      <c r="C137" s="62"/>
      <c r="D137" s="63"/>
      <c r="E137" s="65"/>
      <c r="F137" s="49"/>
      <c r="G137" s="52" t="str">
        <f t="shared" si="36"/>
        <v/>
      </c>
      <c r="H137" s="52" t="str">
        <f t="shared" si="37"/>
        <v/>
      </c>
      <c r="I137" s="52" t="str">
        <f t="shared" si="38"/>
        <v/>
      </c>
      <c r="J137" s="1"/>
      <c r="K137" s="52" t="str">
        <f t="shared" si="39"/>
        <v/>
      </c>
      <c r="L137" s="52" t="str">
        <f t="shared" si="40"/>
        <v/>
      </c>
      <c r="M137" s="52" t="str">
        <f t="shared" si="33"/>
        <v/>
      </c>
      <c r="N137" s="1"/>
      <c r="O137" s="52" t="str">
        <f t="shared" si="41"/>
        <v/>
      </c>
      <c r="P137" s="52" t="str">
        <f t="shared" si="42"/>
        <v/>
      </c>
      <c r="Q137" s="52" t="str">
        <f t="shared" si="43"/>
        <v/>
      </c>
      <c r="R137" s="1"/>
      <c r="S137" s="52" t="str">
        <f t="shared" si="44"/>
        <v/>
      </c>
      <c r="T137" s="52" t="str">
        <f t="shared" si="45"/>
        <v/>
      </c>
      <c r="U137" s="52" t="str">
        <f t="shared" si="46"/>
        <v/>
      </c>
      <c r="V137" t="str">
        <f t="shared" si="34"/>
        <v/>
      </c>
    </row>
    <row r="138" spans="1:22" x14ac:dyDescent="0.25">
      <c r="A138" s="4">
        <f t="shared" si="47"/>
        <v>44697</v>
      </c>
      <c r="B138" s="1">
        <f t="shared" si="35"/>
        <v>2</v>
      </c>
      <c r="C138" s="62"/>
      <c r="D138" s="62" t="s">
        <v>147</v>
      </c>
      <c r="E138" s="66" t="s">
        <v>92</v>
      </c>
      <c r="F138" s="49"/>
      <c r="G138" s="52" t="str">
        <f t="shared" si="36"/>
        <v/>
      </c>
      <c r="H138" s="52" t="str">
        <f t="shared" si="37"/>
        <v/>
      </c>
      <c r="I138" s="52" t="str">
        <f t="shared" si="38"/>
        <v>B1_B</v>
      </c>
      <c r="J138" s="1"/>
      <c r="K138" s="52" t="str">
        <f t="shared" si="39"/>
        <v/>
      </c>
      <c r="L138" s="52" t="str">
        <f t="shared" si="40"/>
        <v/>
      </c>
      <c r="M138" s="52" t="str">
        <f t="shared" si="33"/>
        <v/>
      </c>
      <c r="N138" s="1"/>
      <c r="O138" s="52" t="str">
        <f t="shared" si="41"/>
        <v/>
      </c>
      <c r="P138" s="52" t="str">
        <f t="shared" si="42"/>
        <v>B3_S</v>
      </c>
      <c r="Q138" s="52" t="str">
        <f t="shared" si="43"/>
        <v/>
      </c>
      <c r="R138" s="1"/>
      <c r="S138" s="52" t="str">
        <f t="shared" si="44"/>
        <v/>
      </c>
      <c r="T138" s="52" t="str">
        <f t="shared" si="45"/>
        <v/>
      </c>
      <c r="U138" s="52" t="str">
        <f t="shared" si="46"/>
        <v/>
      </c>
      <c r="V138" t="str">
        <f t="shared" si="34"/>
        <v/>
      </c>
    </row>
    <row r="139" spans="1:22" x14ac:dyDescent="0.25">
      <c r="A139" s="4">
        <f t="shared" si="47"/>
        <v>44698</v>
      </c>
      <c r="B139" s="1">
        <f t="shared" si="35"/>
        <v>3</v>
      </c>
      <c r="C139" s="62" t="s">
        <v>140</v>
      </c>
      <c r="D139" s="63"/>
      <c r="E139" s="66" t="s">
        <v>93</v>
      </c>
      <c r="F139" s="49"/>
      <c r="G139" s="52" t="str">
        <f t="shared" si="36"/>
        <v>B1_R4w</v>
      </c>
      <c r="H139" s="52" t="str">
        <f t="shared" si="37"/>
        <v/>
      </c>
      <c r="I139" s="52" t="str">
        <f t="shared" si="38"/>
        <v/>
      </c>
      <c r="J139" s="1"/>
      <c r="K139" s="52" t="str">
        <f t="shared" si="39"/>
        <v/>
      </c>
      <c r="L139" s="52" t="str">
        <f t="shared" si="40"/>
        <v/>
      </c>
      <c r="M139" s="52" t="str">
        <f t="shared" si="33"/>
        <v>B2_B</v>
      </c>
      <c r="N139" s="1"/>
      <c r="O139" s="52" t="str">
        <f t="shared" si="41"/>
        <v/>
      </c>
      <c r="P139" s="52" t="str">
        <f t="shared" si="42"/>
        <v/>
      </c>
      <c r="Q139" s="52" t="str">
        <f t="shared" si="43"/>
        <v/>
      </c>
      <c r="R139" s="1"/>
      <c r="S139" s="52" t="str">
        <f t="shared" si="44"/>
        <v/>
      </c>
      <c r="T139" s="52" t="str">
        <f t="shared" si="45"/>
        <v/>
      </c>
      <c r="U139" s="52" t="str">
        <f t="shared" si="46"/>
        <v/>
      </c>
      <c r="V139" t="str">
        <f t="shared" si="34"/>
        <v/>
      </c>
    </row>
    <row r="140" spans="1:22" x14ac:dyDescent="0.25">
      <c r="A140" s="4">
        <f t="shared" si="47"/>
        <v>44699</v>
      </c>
      <c r="B140" s="1">
        <f t="shared" si="35"/>
        <v>4</v>
      </c>
      <c r="C140" s="62" t="s">
        <v>141</v>
      </c>
      <c r="D140" s="63"/>
      <c r="E140" s="66" t="s">
        <v>94</v>
      </c>
      <c r="F140" s="49"/>
      <c r="G140" s="52" t="str">
        <f t="shared" si="36"/>
        <v/>
      </c>
      <c r="H140" s="52" t="str">
        <f t="shared" si="37"/>
        <v/>
      </c>
      <c r="I140" s="52" t="str">
        <f t="shared" si="38"/>
        <v/>
      </c>
      <c r="J140" s="1"/>
      <c r="K140" s="52" t="str">
        <f t="shared" si="39"/>
        <v>B2_R4w</v>
      </c>
      <c r="L140" s="52" t="str">
        <f t="shared" si="40"/>
        <v/>
      </c>
      <c r="M140" s="52" t="str">
        <f t="shared" si="33"/>
        <v/>
      </c>
      <c r="N140" s="1"/>
      <c r="O140" s="52" t="str">
        <f t="shared" si="41"/>
        <v/>
      </c>
      <c r="P140" s="52" t="str">
        <f t="shared" si="42"/>
        <v/>
      </c>
      <c r="Q140" s="52" t="str">
        <f t="shared" si="43"/>
        <v>B3_B</v>
      </c>
      <c r="R140" s="1"/>
      <c r="S140" s="52" t="str">
        <f t="shared" si="44"/>
        <v/>
      </c>
      <c r="T140" s="52" t="str">
        <f t="shared" si="45"/>
        <v/>
      </c>
      <c r="U140" s="52" t="str">
        <f t="shared" si="46"/>
        <v/>
      </c>
      <c r="V140" t="str">
        <f t="shared" si="34"/>
        <v/>
      </c>
    </row>
    <row r="141" spans="1:22" x14ac:dyDescent="0.25">
      <c r="A141" s="4">
        <f t="shared" si="47"/>
        <v>44700</v>
      </c>
      <c r="B141" s="1">
        <f t="shared" si="35"/>
        <v>5</v>
      </c>
      <c r="C141" s="62" t="s">
        <v>100</v>
      </c>
      <c r="D141" s="63"/>
      <c r="E141" s="66" t="s">
        <v>95</v>
      </c>
      <c r="F141" s="49"/>
      <c r="G141" s="52" t="str">
        <f t="shared" si="36"/>
        <v>B1_P</v>
      </c>
      <c r="H141" s="52" t="str">
        <f t="shared" si="37"/>
        <v/>
      </c>
      <c r="I141" s="52" t="str">
        <f t="shared" si="38"/>
        <v/>
      </c>
      <c r="J141" s="1"/>
      <c r="K141" s="52" t="str">
        <f t="shared" si="39"/>
        <v/>
      </c>
      <c r="L141" s="52" t="str">
        <f t="shared" si="40"/>
        <v/>
      </c>
      <c r="M141" s="52" t="str">
        <f t="shared" si="33"/>
        <v/>
      </c>
      <c r="N141" s="1"/>
      <c r="O141" s="52" t="str">
        <f t="shared" si="41"/>
        <v/>
      </c>
      <c r="P141" s="52" t="str">
        <f t="shared" si="42"/>
        <v/>
      </c>
      <c r="Q141" s="52" t="str">
        <f t="shared" si="43"/>
        <v/>
      </c>
      <c r="R141" s="1"/>
      <c r="S141" s="52" t="str">
        <f t="shared" si="44"/>
        <v/>
      </c>
      <c r="T141" s="52" t="str">
        <f t="shared" si="45"/>
        <v/>
      </c>
      <c r="U141" s="52" t="str">
        <f t="shared" si="46"/>
        <v>B4_B</v>
      </c>
      <c r="V141" t="str">
        <f t="shared" si="34"/>
        <v/>
      </c>
    </row>
    <row r="142" spans="1:22" x14ac:dyDescent="0.25">
      <c r="A142" s="4">
        <f t="shared" si="47"/>
        <v>44701</v>
      </c>
      <c r="B142" s="1">
        <f t="shared" si="35"/>
        <v>6</v>
      </c>
      <c r="C142" s="62" t="s">
        <v>101</v>
      </c>
      <c r="D142" s="63"/>
      <c r="E142" s="65"/>
      <c r="F142" s="49"/>
      <c r="G142" s="52" t="str">
        <f t="shared" si="36"/>
        <v/>
      </c>
      <c r="H142" s="52" t="str">
        <f t="shared" si="37"/>
        <v/>
      </c>
      <c r="I142" s="52" t="str">
        <f t="shared" si="38"/>
        <v/>
      </c>
      <c r="J142" s="1"/>
      <c r="K142" s="52" t="str">
        <f t="shared" si="39"/>
        <v>B2_P</v>
      </c>
      <c r="L142" s="52" t="str">
        <f t="shared" si="40"/>
        <v/>
      </c>
      <c r="M142" s="52" t="str">
        <f t="shared" si="33"/>
        <v/>
      </c>
      <c r="N142" s="1"/>
      <c r="O142" s="52" t="str">
        <f t="shared" si="41"/>
        <v/>
      </c>
      <c r="P142" s="52" t="str">
        <f t="shared" si="42"/>
        <v/>
      </c>
      <c r="Q142" s="52" t="str">
        <f t="shared" si="43"/>
        <v/>
      </c>
      <c r="R142" s="1"/>
      <c r="S142" s="52" t="str">
        <f t="shared" si="44"/>
        <v/>
      </c>
      <c r="T142" s="52" t="str">
        <f t="shared" si="45"/>
        <v/>
      </c>
      <c r="U142" s="52" t="str">
        <f t="shared" si="46"/>
        <v/>
      </c>
      <c r="V142" t="str">
        <f t="shared" si="34"/>
        <v/>
      </c>
    </row>
    <row r="143" spans="1:22" x14ac:dyDescent="0.25">
      <c r="A143" s="4">
        <f t="shared" si="47"/>
        <v>44702</v>
      </c>
      <c r="B143" s="1">
        <f t="shared" si="35"/>
        <v>7</v>
      </c>
      <c r="C143" s="62"/>
      <c r="D143" s="63"/>
      <c r="E143" s="65"/>
      <c r="F143" s="49"/>
      <c r="G143" s="52" t="str">
        <f t="shared" si="36"/>
        <v/>
      </c>
      <c r="H143" s="52" t="str">
        <f t="shared" si="37"/>
        <v/>
      </c>
      <c r="I143" s="52" t="str">
        <f t="shared" si="38"/>
        <v/>
      </c>
      <c r="J143" s="1"/>
      <c r="K143" s="52" t="str">
        <f t="shared" si="39"/>
        <v/>
      </c>
      <c r="L143" s="52" t="str">
        <f t="shared" si="40"/>
        <v/>
      </c>
      <c r="M143" s="52" t="str">
        <f t="shared" si="33"/>
        <v/>
      </c>
      <c r="N143" s="1"/>
      <c r="O143" s="52" t="str">
        <f t="shared" si="41"/>
        <v/>
      </c>
      <c r="P143" s="52" t="str">
        <f t="shared" si="42"/>
        <v/>
      </c>
      <c r="Q143" s="52" t="str">
        <f t="shared" si="43"/>
        <v/>
      </c>
      <c r="R143" s="1"/>
      <c r="S143" s="52" t="str">
        <f t="shared" si="44"/>
        <v/>
      </c>
      <c r="T143" s="52" t="str">
        <f t="shared" si="45"/>
        <v/>
      </c>
      <c r="U143" s="52" t="str">
        <f t="shared" si="46"/>
        <v/>
      </c>
      <c r="V143" t="str">
        <f t="shared" si="34"/>
        <v/>
      </c>
    </row>
    <row r="144" spans="1:22" x14ac:dyDescent="0.25">
      <c r="A144" s="4">
        <f t="shared" si="47"/>
        <v>44703</v>
      </c>
      <c r="B144" s="1">
        <f t="shared" si="35"/>
        <v>1</v>
      </c>
      <c r="C144" s="62"/>
      <c r="D144" s="63"/>
      <c r="E144" s="65"/>
      <c r="F144" s="49"/>
      <c r="G144" s="52" t="str">
        <f t="shared" si="36"/>
        <v/>
      </c>
      <c r="H144" s="52" t="str">
        <f t="shared" si="37"/>
        <v/>
      </c>
      <c r="I144" s="52" t="str">
        <f t="shared" si="38"/>
        <v/>
      </c>
      <c r="J144" s="1"/>
      <c r="K144" s="52" t="str">
        <f t="shared" si="39"/>
        <v/>
      </c>
      <c r="L144" s="52" t="str">
        <f t="shared" si="40"/>
        <v/>
      </c>
      <c r="M144" s="52" t="str">
        <f t="shared" si="33"/>
        <v/>
      </c>
      <c r="N144" s="1"/>
      <c r="O144" s="52" t="str">
        <f t="shared" si="41"/>
        <v/>
      </c>
      <c r="P144" s="52" t="str">
        <f t="shared" si="42"/>
        <v/>
      </c>
      <c r="Q144" s="52" t="str">
        <f t="shared" si="43"/>
        <v/>
      </c>
      <c r="R144" s="1"/>
      <c r="S144" s="52" t="str">
        <f t="shared" si="44"/>
        <v/>
      </c>
      <c r="T144" s="52" t="str">
        <f t="shared" si="45"/>
        <v/>
      </c>
      <c r="U144" s="52" t="str">
        <f t="shared" si="46"/>
        <v/>
      </c>
      <c r="V144" t="str">
        <f t="shared" si="34"/>
        <v/>
      </c>
    </row>
    <row r="145" spans="1:22" x14ac:dyDescent="0.25">
      <c r="A145" s="4">
        <f t="shared" si="47"/>
        <v>44704</v>
      </c>
      <c r="B145" s="1">
        <f t="shared" si="35"/>
        <v>2</v>
      </c>
      <c r="C145" s="62"/>
      <c r="D145" s="62" t="s">
        <v>148</v>
      </c>
      <c r="E145" s="66" t="s">
        <v>92</v>
      </c>
      <c r="F145" s="49"/>
      <c r="G145" s="52" t="str">
        <f t="shared" si="36"/>
        <v/>
      </c>
      <c r="H145" s="52" t="str">
        <f t="shared" si="37"/>
        <v/>
      </c>
      <c r="I145" s="52" t="str">
        <f t="shared" si="38"/>
        <v>B1_B</v>
      </c>
      <c r="J145" s="1"/>
      <c r="K145" s="52" t="str">
        <f t="shared" si="39"/>
        <v/>
      </c>
      <c r="L145" s="52" t="str">
        <f t="shared" si="40"/>
        <v/>
      </c>
      <c r="M145" s="52" t="str">
        <f t="shared" si="33"/>
        <v/>
      </c>
      <c r="N145" s="1"/>
      <c r="O145" s="52" t="str">
        <f t="shared" si="41"/>
        <v/>
      </c>
      <c r="P145" s="52" t="str">
        <f t="shared" si="42"/>
        <v/>
      </c>
      <c r="Q145" s="52" t="str">
        <f t="shared" si="43"/>
        <v/>
      </c>
      <c r="R145" s="1"/>
      <c r="S145" s="52" t="str">
        <f t="shared" si="44"/>
        <v/>
      </c>
      <c r="T145" s="52" t="str">
        <f t="shared" si="45"/>
        <v>B4_S</v>
      </c>
      <c r="U145" s="52" t="str">
        <f t="shared" si="46"/>
        <v/>
      </c>
      <c r="V145" t="str">
        <f t="shared" si="34"/>
        <v/>
      </c>
    </row>
    <row r="146" spans="1:22" x14ac:dyDescent="0.25">
      <c r="A146" s="4">
        <f t="shared" si="47"/>
        <v>44705</v>
      </c>
      <c r="B146" s="1">
        <f t="shared" si="35"/>
        <v>3</v>
      </c>
      <c r="C146" s="62" t="s">
        <v>138</v>
      </c>
      <c r="D146" s="63"/>
      <c r="E146" s="66" t="s">
        <v>93</v>
      </c>
      <c r="F146" s="49"/>
      <c r="G146" s="52" t="str">
        <f t="shared" si="36"/>
        <v/>
      </c>
      <c r="H146" s="52" t="str">
        <f t="shared" si="37"/>
        <v/>
      </c>
      <c r="I146" s="52" t="str">
        <f t="shared" si="38"/>
        <v/>
      </c>
      <c r="J146" s="1"/>
      <c r="K146" s="52" t="str">
        <f t="shared" si="39"/>
        <v/>
      </c>
      <c r="L146" s="52" t="str">
        <f t="shared" si="40"/>
        <v/>
      </c>
      <c r="M146" s="52" t="str">
        <f t="shared" si="33"/>
        <v>B2_B</v>
      </c>
      <c r="N146" s="1"/>
      <c r="O146" s="52" t="str">
        <f t="shared" si="41"/>
        <v>B3_R4w</v>
      </c>
      <c r="P146" s="52" t="str">
        <f t="shared" si="42"/>
        <v/>
      </c>
      <c r="Q146" s="52" t="str">
        <f t="shared" si="43"/>
        <v/>
      </c>
      <c r="R146" s="1"/>
      <c r="S146" s="52" t="str">
        <f t="shared" si="44"/>
        <v/>
      </c>
      <c r="T146" s="52" t="str">
        <f t="shared" si="45"/>
        <v/>
      </c>
      <c r="U146" s="52" t="str">
        <f t="shared" si="46"/>
        <v/>
      </c>
      <c r="V146" t="str">
        <f t="shared" si="34"/>
        <v/>
      </c>
    </row>
    <row r="147" spans="1:22" x14ac:dyDescent="0.25">
      <c r="A147" s="4">
        <f t="shared" si="47"/>
        <v>44706</v>
      </c>
      <c r="B147" s="1">
        <f t="shared" si="35"/>
        <v>4</v>
      </c>
      <c r="C147" s="62" t="s">
        <v>139</v>
      </c>
      <c r="D147" s="63"/>
      <c r="E147" s="66" t="s">
        <v>94</v>
      </c>
      <c r="F147" s="49"/>
      <c r="G147" s="52" t="str">
        <f t="shared" si="36"/>
        <v/>
      </c>
      <c r="H147" s="52" t="str">
        <f t="shared" si="37"/>
        <v/>
      </c>
      <c r="I147" s="52" t="str">
        <f t="shared" si="38"/>
        <v/>
      </c>
      <c r="J147" s="1"/>
      <c r="K147" s="52" t="str">
        <f t="shared" si="39"/>
        <v/>
      </c>
      <c r="L147" s="52" t="str">
        <f t="shared" si="40"/>
        <v/>
      </c>
      <c r="M147" s="52" t="str">
        <f t="shared" si="33"/>
        <v/>
      </c>
      <c r="N147" s="1"/>
      <c r="O147" s="52" t="str">
        <f t="shared" si="41"/>
        <v/>
      </c>
      <c r="P147" s="52" t="str">
        <f t="shared" si="42"/>
        <v/>
      </c>
      <c r="Q147" s="52" t="str">
        <f t="shared" si="43"/>
        <v>B3_B</v>
      </c>
      <c r="R147" s="1"/>
      <c r="S147" s="52" t="str">
        <f t="shared" si="44"/>
        <v>B4_R4w</v>
      </c>
      <c r="T147" s="52" t="str">
        <f t="shared" si="45"/>
        <v/>
      </c>
      <c r="U147" s="52" t="str">
        <f t="shared" si="46"/>
        <v/>
      </c>
      <c r="V147" t="str">
        <f t="shared" si="34"/>
        <v/>
      </c>
    </row>
    <row r="148" spans="1:22" x14ac:dyDescent="0.25">
      <c r="A148" s="4">
        <f t="shared" si="47"/>
        <v>44707</v>
      </c>
      <c r="B148" s="1">
        <f t="shared" si="35"/>
        <v>5</v>
      </c>
      <c r="C148" s="62"/>
      <c r="D148" s="63"/>
      <c r="E148" s="66"/>
      <c r="F148" s="49"/>
      <c r="G148" s="52" t="str">
        <f t="shared" si="36"/>
        <v/>
      </c>
      <c r="H148" s="52" t="str">
        <f t="shared" si="37"/>
        <v/>
      </c>
      <c r="I148" s="52" t="str">
        <f t="shared" si="38"/>
        <v/>
      </c>
      <c r="J148" s="1"/>
      <c r="K148" s="52" t="str">
        <f t="shared" si="39"/>
        <v/>
      </c>
      <c r="L148" s="52" t="str">
        <f t="shared" si="40"/>
        <v/>
      </c>
      <c r="M148" s="52" t="str">
        <f t="shared" si="33"/>
        <v/>
      </c>
      <c r="N148" s="1"/>
      <c r="O148" s="52" t="str">
        <f t="shared" si="41"/>
        <v/>
      </c>
      <c r="P148" s="52" t="str">
        <f t="shared" si="42"/>
        <v/>
      </c>
      <c r="Q148" s="52" t="str">
        <f t="shared" si="43"/>
        <v/>
      </c>
      <c r="R148" s="1"/>
      <c r="S148" s="52" t="str">
        <f t="shared" si="44"/>
        <v/>
      </c>
      <c r="T148" s="52" t="str">
        <f t="shared" si="45"/>
        <v/>
      </c>
      <c r="U148" s="52" t="str">
        <f t="shared" si="46"/>
        <v/>
      </c>
      <c r="V148" t="str">
        <f t="shared" si="34"/>
        <v>Christi Himmelfahrt</v>
      </c>
    </row>
    <row r="149" spans="1:22" x14ac:dyDescent="0.25">
      <c r="A149" s="4">
        <f t="shared" si="47"/>
        <v>44708</v>
      </c>
      <c r="B149" s="1">
        <f t="shared" si="35"/>
        <v>6</v>
      </c>
      <c r="C149" s="62" t="s">
        <v>77</v>
      </c>
      <c r="D149" s="63"/>
      <c r="E149" s="66" t="s">
        <v>95</v>
      </c>
      <c r="F149" s="49"/>
      <c r="G149" s="52" t="str">
        <f t="shared" si="36"/>
        <v/>
      </c>
      <c r="H149" s="52" t="str">
        <f t="shared" si="37"/>
        <v/>
      </c>
      <c r="I149" s="52" t="str">
        <f t="shared" si="38"/>
        <v/>
      </c>
      <c r="J149" s="1"/>
      <c r="K149" s="52" t="str">
        <f t="shared" si="39"/>
        <v/>
      </c>
      <c r="L149" s="52" t="str">
        <f t="shared" si="40"/>
        <v/>
      </c>
      <c r="M149" s="52" t="str">
        <f t="shared" si="33"/>
        <v/>
      </c>
      <c r="N149" s="1"/>
      <c r="O149" s="52" t="str">
        <f t="shared" si="41"/>
        <v>B3_P</v>
      </c>
      <c r="P149" s="52" t="str">
        <f t="shared" si="42"/>
        <v/>
      </c>
      <c r="Q149" s="52" t="str">
        <f t="shared" si="43"/>
        <v/>
      </c>
      <c r="R149" s="1"/>
      <c r="S149" s="52" t="str">
        <f t="shared" si="44"/>
        <v/>
      </c>
      <c r="T149" s="52" t="str">
        <f t="shared" si="45"/>
        <v/>
      </c>
      <c r="U149" s="52" t="str">
        <f t="shared" si="46"/>
        <v>B4_B</v>
      </c>
      <c r="V149" t="str">
        <f t="shared" si="34"/>
        <v/>
      </c>
    </row>
    <row r="150" spans="1:22" x14ac:dyDescent="0.25">
      <c r="A150" s="4">
        <f t="shared" si="47"/>
        <v>44709</v>
      </c>
      <c r="B150" s="1">
        <f t="shared" si="35"/>
        <v>7</v>
      </c>
      <c r="C150" s="62" t="s">
        <v>78</v>
      </c>
      <c r="D150" s="63"/>
      <c r="E150" s="65" t="s">
        <v>79</v>
      </c>
      <c r="F150" s="49"/>
      <c r="G150" s="52" t="str">
        <f t="shared" si="36"/>
        <v/>
      </c>
      <c r="H150" s="52" t="str">
        <f t="shared" si="37"/>
        <v/>
      </c>
      <c r="I150" s="52" t="str">
        <f t="shared" si="38"/>
        <v>GT</v>
      </c>
      <c r="J150" s="1"/>
      <c r="K150" s="52" t="str">
        <f t="shared" si="39"/>
        <v/>
      </c>
      <c r="L150" s="52" t="str">
        <f t="shared" si="40"/>
        <v/>
      </c>
      <c r="M150" s="52" t="str">
        <f t="shared" si="33"/>
        <v>GT</v>
      </c>
      <c r="N150" s="1"/>
      <c r="O150" s="52" t="str">
        <f t="shared" si="41"/>
        <v/>
      </c>
      <c r="P150" s="52" t="str">
        <f t="shared" si="42"/>
        <v/>
      </c>
      <c r="Q150" s="52" t="str">
        <f t="shared" si="43"/>
        <v/>
      </c>
      <c r="R150" s="1"/>
      <c r="S150" s="52" t="str">
        <f t="shared" si="44"/>
        <v>B4_P</v>
      </c>
      <c r="T150" s="52" t="str">
        <f t="shared" si="45"/>
        <v/>
      </c>
      <c r="U150" s="52" t="str">
        <f t="shared" si="46"/>
        <v>GT</v>
      </c>
      <c r="V150" t="str">
        <f t="shared" si="34"/>
        <v/>
      </c>
    </row>
    <row r="151" spans="1:22" x14ac:dyDescent="0.25">
      <c r="A151" s="4">
        <f t="shared" si="47"/>
        <v>44710</v>
      </c>
      <c r="B151" s="1">
        <f t="shared" si="35"/>
        <v>1</v>
      </c>
      <c r="C151" s="62"/>
      <c r="D151" s="63"/>
      <c r="E151" s="65"/>
      <c r="F151" s="49"/>
      <c r="G151" s="52" t="str">
        <f t="shared" si="36"/>
        <v/>
      </c>
      <c r="H151" s="52" t="str">
        <f t="shared" si="37"/>
        <v/>
      </c>
      <c r="I151" s="52" t="str">
        <f t="shared" si="38"/>
        <v/>
      </c>
      <c r="J151" s="1"/>
      <c r="K151" s="52" t="str">
        <f t="shared" si="39"/>
        <v/>
      </c>
      <c r="L151" s="52" t="str">
        <f t="shared" si="40"/>
        <v/>
      </c>
      <c r="M151" s="52" t="str">
        <f t="shared" si="33"/>
        <v/>
      </c>
      <c r="N151" s="1"/>
      <c r="O151" s="52" t="str">
        <f t="shared" si="41"/>
        <v/>
      </c>
      <c r="P151" s="52" t="str">
        <f t="shared" si="42"/>
        <v/>
      </c>
      <c r="Q151" s="52" t="str">
        <f t="shared" si="43"/>
        <v/>
      </c>
      <c r="R151" s="1"/>
      <c r="S151" s="52" t="str">
        <f t="shared" si="44"/>
        <v/>
      </c>
      <c r="T151" s="52" t="str">
        <f t="shared" si="45"/>
        <v/>
      </c>
      <c r="U151" s="52" t="str">
        <f t="shared" si="46"/>
        <v/>
      </c>
      <c r="V151" t="str">
        <f t="shared" si="34"/>
        <v/>
      </c>
    </row>
    <row r="152" spans="1:22" x14ac:dyDescent="0.25">
      <c r="A152" s="4">
        <f t="shared" si="47"/>
        <v>44711</v>
      </c>
      <c r="B152" s="1">
        <f t="shared" si="35"/>
        <v>2</v>
      </c>
      <c r="C152" s="62"/>
      <c r="D152" s="62"/>
      <c r="E152" s="66" t="s">
        <v>92</v>
      </c>
      <c r="F152" s="49"/>
      <c r="G152" s="52" t="str">
        <f t="shared" si="36"/>
        <v/>
      </c>
      <c r="H152" s="52" t="str">
        <f t="shared" si="37"/>
        <v/>
      </c>
      <c r="I152" s="52" t="str">
        <f t="shared" si="38"/>
        <v>B1_B</v>
      </c>
      <c r="J152" s="1"/>
      <c r="K152" s="52" t="str">
        <f t="shared" si="39"/>
        <v/>
      </c>
      <c r="L152" s="52" t="str">
        <f t="shared" si="40"/>
        <v/>
      </c>
      <c r="M152" s="52" t="str">
        <f t="shared" si="33"/>
        <v/>
      </c>
      <c r="N152" s="1"/>
      <c r="O152" s="52" t="str">
        <f t="shared" si="41"/>
        <v/>
      </c>
      <c r="P152" s="52" t="str">
        <f t="shared" si="42"/>
        <v/>
      </c>
      <c r="Q152" s="52" t="str">
        <f t="shared" si="43"/>
        <v/>
      </c>
      <c r="R152" s="1"/>
      <c r="S152" s="52" t="str">
        <f t="shared" si="44"/>
        <v/>
      </c>
      <c r="T152" s="52" t="str">
        <f t="shared" si="45"/>
        <v/>
      </c>
      <c r="U152" s="52" t="str">
        <f t="shared" si="46"/>
        <v/>
      </c>
      <c r="V152" t="str">
        <f t="shared" si="34"/>
        <v/>
      </c>
    </row>
    <row r="153" spans="1:22" x14ac:dyDescent="0.25">
      <c r="A153" s="4">
        <f t="shared" si="47"/>
        <v>44712</v>
      </c>
      <c r="B153" s="1">
        <f t="shared" si="35"/>
        <v>3</v>
      </c>
      <c r="C153" s="62" t="s">
        <v>88</v>
      </c>
      <c r="D153" s="63"/>
      <c r="E153" s="66" t="s">
        <v>93</v>
      </c>
      <c r="F153" s="49"/>
      <c r="G153" s="52" t="str">
        <f t="shared" si="36"/>
        <v>B1_R</v>
      </c>
      <c r="H153" s="52" t="str">
        <f t="shared" si="37"/>
        <v/>
      </c>
      <c r="I153" s="52" t="str">
        <f t="shared" si="38"/>
        <v/>
      </c>
      <c r="J153" s="1"/>
      <c r="K153" s="52" t="str">
        <f t="shared" si="39"/>
        <v/>
      </c>
      <c r="L153" s="52" t="str">
        <f t="shared" si="40"/>
        <v/>
      </c>
      <c r="M153" s="52" t="str">
        <f t="shared" si="33"/>
        <v>B2_B</v>
      </c>
      <c r="N153" s="1"/>
      <c r="O153" s="52" t="str">
        <f t="shared" si="41"/>
        <v/>
      </c>
      <c r="P153" s="52" t="str">
        <f t="shared" si="42"/>
        <v/>
      </c>
      <c r="Q153" s="52" t="str">
        <f t="shared" si="43"/>
        <v/>
      </c>
      <c r="R153" s="1"/>
      <c r="S153" s="52" t="str">
        <f t="shared" si="44"/>
        <v/>
      </c>
      <c r="T153" s="52" t="str">
        <f t="shared" si="45"/>
        <v/>
      </c>
      <c r="U153" s="52" t="str">
        <f t="shared" si="46"/>
        <v/>
      </c>
      <c r="V153" t="str">
        <f t="shared" si="34"/>
        <v/>
      </c>
    </row>
    <row r="154" spans="1:22" x14ac:dyDescent="0.25">
      <c r="A154" s="4">
        <f t="shared" si="47"/>
        <v>44713</v>
      </c>
      <c r="B154" s="1">
        <f t="shared" si="35"/>
        <v>4</v>
      </c>
      <c r="C154" s="62" t="s">
        <v>89</v>
      </c>
      <c r="D154" s="63"/>
      <c r="E154" s="66" t="s">
        <v>94</v>
      </c>
      <c r="F154" s="49"/>
      <c r="G154" s="52" t="str">
        <f t="shared" si="36"/>
        <v/>
      </c>
      <c r="H154" s="52" t="str">
        <f t="shared" si="37"/>
        <v/>
      </c>
      <c r="I154" s="52" t="str">
        <f t="shared" si="38"/>
        <v/>
      </c>
      <c r="J154" s="1"/>
      <c r="K154" s="52" t="str">
        <f t="shared" si="39"/>
        <v>B2_R</v>
      </c>
      <c r="L154" s="52" t="str">
        <f t="shared" si="40"/>
        <v/>
      </c>
      <c r="M154" s="52" t="str">
        <f t="shared" si="33"/>
        <v/>
      </c>
      <c r="N154" s="1"/>
      <c r="O154" s="52" t="str">
        <f t="shared" si="41"/>
        <v/>
      </c>
      <c r="P154" s="52" t="str">
        <f t="shared" si="42"/>
        <v/>
      </c>
      <c r="Q154" s="52" t="str">
        <f t="shared" si="43"/>
        <v>B3_B</v>
      </c>
      <c r="R154" s="1"/>
      <c r="S154" s="52" t="str">
        <f t="shared" si="44"/>
        <v/>
      </c>
      <c r="T154" s="52" t="str">
        <f t="shared" si="45"/>
        <v/>
      </c>
      <c r="U154" s="52" t="str">
        <f t="shared" si="46"/>
        <v/>
      </c>
      <c r="V154" t="str">
        <f t="shared" si="34"/>
        <v/>
      </c>
    </row>
    <row r="155" spans="1:22" x14ac:dyDescent="0.25">
      <c r="A155" s="4">
        <f t="shared" si="47"/>
        <v>44714</v>
      </c>
      <c r="B155" s="1">
        <f t="shared" si="35"/>
        <v>5</v>
      </c>
      <c r="C155" s="62" t="s">
        <v>100</v>
      </c>
      <c r="D155" s="63"/>
      <c r="E155" s="66" t="s">
        <v>95</v>
      </c>
      <c r="F155" s="49"/>
      <c r="G155" s="52" t="str">
        <f t="shared" si="36"/>
        <v>B1_P</v>
      </c>
      <c r="H155" s="52" t="str">
        <f t="shared" si="37"/>
        <v/>
      </c>
      <c r="I155" s="52" t="str">
        <f t="shared" si="38"/>
        <v/>
      </c>
      <c r="J155" s="1"/>
      <c r="K155" s="52" t="str">
        <f t="shared" si="39"/>
        <v/>
      </c>
      <c r="L155" s="52" t="str">
        <f t="shared" si="40"/>
        <v/>
      </c>
      <c r="M155" s="52" t="str">
        <f t="shared" si="33"/>
        <v/>
      </c>
      <c r="N155" s="1"/>
      <c r="O155" s="52" t="str">
        <f t="shared" si="41"/>
        <v/>
      </c>
      <c r="P155" s="52" t="str">
        <f t="shared" si="42"/>
        <v/>
      </c>
      <c r="Q155" s="52" t="str">
        <f t="shared" si="43"/>
        <v/>
      </c>
      <c r="R155" s="1"/>
      <c r="S155" s="52" t="str">
        <f t="shared" si="44"/>
        <v/>
      </c>
      <c r="T155" s="52" t="str">
        <f t="shared" si="45"/>
        <v/>
      </c>
      <c r="U155" s="52" t="str">
        <f t="shared" si="46"/>
        <v>B4_B</v>
      </c>
      <c r="V155" t="str">
        <f t="shared" si="34"/>
        <v/>
      </c>
    </row>
    <row r="156" spans="1:22" x14ac:dyDescent="0.25">
      <c r="A156" s="4">
        <f t="shared" si="47"/>
        <v>44715</v>
      </c>
      <c r="B156" s="1">
        <f t="shared" si="35"/>
        <v>6</v>
      </c>
      <c r="C156" s="62" t="s">
        <v>101</v>
      </c>
      <c r="D156" s="63"/>
      <c r="E156" s="65"/>
      <c r="F156" s="49"/>
      <c r="G156" s="52" t="str">
        <f t="shared" si="36"/>
        <v/>
      </c>
      <c r="H156" s="52" t="str">
        <f t="shared" si="37"/>
        <v/>
      </c>
      <c r="I156" s="52" t="str">
        <f t="shared" si="38"/>
        <v/>
      </c>
      <c r="J156" s="1"/>
      <c r="K156" s="52" t="str">
        <f t="shared" si="39"/>
        <v>B2_P</v>
      </c>
      <c r="L156" s="52" t="str">
        <f t="shared" si="40"/>
        <v/>
      </c>
      <c r="M156" s="52" t="str">
        <f t="shared" si="33"/>
        <v/>
      </c>
      <c r="N156" s="1"/>
      <c r="O156" s="52" t="str">
        <f t="shared" si="41"/>
        <v/>
      </c>
      <c r="P156" s="52" t="str">
        <f t="shared" si="42"/>
        <v/>
      </c>
      <c r="Q156" s="52" t="str">
        <f t="shared" si="43"/>
        <v/>
      </c>
      <c r="R156" s="1"/>
      <c r="S156" s="52" t="str">
        <f t="shared" si="44"/>
        <v/>
      </c>
      <c r="T156" s="52" t="str">
        <f t="shared" si="45"/>
        <v/>
      </c>
      <c r="U156" s="52" t="str">
        <f t="shared" si="46"/>
        <v/>
      </c>
      <c r="V156" t="str">
        <f t="shared" si="34"/>
        <v/>
      </c>
    </row>
    <row r="157" spans="1:22" x14ac:dyDescent="0.25">
      <c r="A157" s="4">
        <f t="shared" si="47"/>
        <v>44716</v>
      </c>
      <c r="B157" s="1">
        <f t="shared" si="35"/>
        <v>7</v>
      </c>
      <c r="C157" s="62" t="s">
        <v>24</v>
      </c>
      <c r="D157" s="63"/>
      <c r="E157" s="65"/>
      <c r="F157" s="49"/>
      <c r="G157" s="52" t="str">
        <f t="shared" si="36"/>
        <v>SO</v>
      </c>
      <c r="H157" s="52" t="str">
        <f t="shared" si="37"/>
        <v/>
      </c>
      <c r="I157" s="52" t="str">
        <f t="shared" si="38"/>
        <v/>
      </c>
      <c r="J157" s="1"/>
      <c r="K157" s="52" t="str">
        <f t="shared" si="39"/>
        <v>SO</v>
      </c>
      <c r="L157" s="52" t="str">
        <f t="shared" si="40"/>
        <v/>
      </c>
      <c r="M157" s="52" t="str">
        <f t="shared" si="33"/>
        <v/>
      </c>
      <c r="N157" s="1"/>
      <c r="O157" s="52" t="str">
        <f t="shared" si="41"/>
        <v>SO</v>
      </c>
      <c r="P157" s="52" t="str">
        <f t="shared" si="42"/>
        <v/>
      </c>
      <c r="Q157" s="52" t="str">
        <f t="shared" si="43"/>
        <v/>
      </c>
      <c r="R157" s="1"/>
      <c r="S157" s="52" t="str">
        <f t="shared" si="44"/>
        <v>SO</v>
      </c>
      <c r="T157" s="52" t="str">
        <f t="shared" si="45"/>
        <v/>
      </c>
      <c r="U157" s="52" t="str">
        <f t="shared" si="46"/>
        <v/>
      </c>
      <c r="V157" t="str">
        <f t="shared" si="34"/>
        <v/>
      </c>
    </row>
    <row r="158" spans="1:22" x14ac:dyDescent="0.25">
      <c r="A158" s="4">
        <f t="shared" si="47"/>
        <v>44717</v>
      </c>
      <c r="B158" s="1">
        <f t="shared" si="35"/>
        <v>1</v>
      </c>
      <c r="C158" s="62"/>
      <c r="D158" s="63"/>
      <c r="E158" s="65"/>
      <c r="F158" s="49"/>
      <c r="G158" s="52" t="str">
        <f t="shared" si="36"/>
        <v/>
      </c>
      <c r="H158" s="52" t="str">
        <f t="shared" si="37"/>
        <v/>
      </c>
      <c r="I158" s="52" t="str">
        <f t="shared" si="38"/>
        <v/>
      </c>
      <c r="J158" s="1"/>
      <c r="K158" s="52" t="str">
        <f t="shared" si="39"/>
        <v/>
      </c>
      <c r="L158" s="52" t="str">
        <f t="shared" si="40"/>
        <v/>
      </c>
      <c r="M158" s="52" t="str">
        <f t="shared" si="33"/>
        <v/>
      </c>
      <c r="N158" s="1"/>
      <c r="O158" s="52" t="str">
        <f t="shared" si="41"/>
        <v/>
      </c>
      <c r="P158" s="52" t="str">
        <f t="shared" si="42"/>
        <v/>
      </c>
      <c r="Q158" s="52" t="str">
        <f t="shared" si="43"/>
        <v/>
      </c>
      <c r="R158" s="1"/>
      <c r="S158" s="52" t="str">
        <f t="shared" si="44"/>
        <v/>
      </c>
      <c r="T158" s="52" t="str">
        <f t="shared" si="45"/>
        <v/>
      </c>
      <c r="U158" s="52" t="str">
        <f t="shared" si="46"/>
        <v/>
      </c>
      <c r="V158" t="str">
        <f t="shared" si="34"/>
        <v>Pfingstsonntag</v>
      </c>
    </row>
    <row r="159" spans="1:22" x14ac:dyDescent="0.25">
      <c r="A159" s="4">
        <f t="shared" si="47"/>
        <v>44718</v>
      </c>
      <c r="B159" s="1">
        <f t="shared" si="35"/>
        <v>2</v>
      </c>
      <c r="C159" s="62"/>
      <c r="D159" s="62"/>
      <c r="E159" s="65"/>
      <c r="F159" s="49"/>
      <c r="G159" s="52" t="str">
        <f t="shared" si="36"/>
        <v/>
      </c>
      <c r="H159" s="52" t="str">
        <f t="shared" si="37"/>
        <v/>
      </c>
      <c r="I159" s="52" t="str">
        <f t="shared" si="38"/>
        <v/>
      </c>
      <c r="J159" s="1"/>
      <c r="K159" s="52" t="str">
        <f t="shared" si="39"/>
        <v/>
      </c>
      <c r="L159" s="52" t="str">
        <f t="shared" si="40"/>
        <v/>
      </c>
      <c r="M159" s="52" t="str">
        <f t="shared" si="33"/>
        <v/>
      </c>
      <c r="N159" s="1"/>
      <c r="O159" s="52" t="str">
        <f t="shared" si="41"/>
        <v/>
      </c>
      <c r="P159" s="52" t="str">
        <f t="shared" si="42"/>
        <v/>
      </c>
      <c r="Q159" s="52" t="str">
        <f t="shared" si="43"/>
        <v/>
      </c>
      <c r="R159" s="1"/>
      <c r="S159" s="52" t="str">
        <f t="shared" si="44"/>
        <v/>
      </c>
      <c r="T159" s="52" t="str">
        <f t="shared" si="45"/>
        <v/>
      </c>
      <c r="U159" s="52" t="str">
        <f t="shared" si="46"/>
        <v/>
      </c>
      <c r="V159" t="str">
        <f t="shared" si="34"/>
        <v>Pfingsmontag</v>
      </c>
    </row>
    <row r="160" spans="1:22" x14ac:dyDescent="0.25">
      <c r="A160" s="4">
        <f t="shared" si="47"/>
        <v>44719</v>
      </c>
      <c r="B160" s="1">
        <f t="shared" si="35"/>
        <v>3</v>
      </c>
      <c r="C160" s="62"/>
      <c r="D160" s="62" t="s">
        <v>145</v>
      </c>
      <c r="E160" s="66" t="s">
        <v>92</v>
      </c>
      <c r="F160" s="49"/>
      <c r="G160" s="52" t="str">
        <f t="shared" si="36"/>
        <v/>
      </c>
      <c r="H160" s="52" t="str">
        <f t="shared" si="37"/>
        <v>B1_S</v>
      </c>
      <c r="I160" s="52" t="str">
        <f t="shared" si="38"/>
        <v>B1_B</v>
      </c>
      <c r="J160" s="1"/>
      <c r="K160" s="52" t="str">
        <f t="shared" si="39"/>
        <v/>
      </c>
      <c r="L160" s="52" t="str">
        <f t="shared" si="40"/>
        <v/>
      </c>
      <c r="M160" s="52" t="str">
        <f t="shared" si="33"/>
        <v/>
      </c>
      <c r="N160" s="1"/>
      <c r="O160" s="52" t="str">
        <f t="shared" si="41"/>
        <v/>
      </c>
      <c r="P160" s="52" t="str">
        <f t="shared" si="42"/>
        <v/>
      </c>
      <c r="Q160" s="52" t="str">
        <f t="shared" si="43"/>
        <v/>
      </c>
      <c r="R160" s="1"/>
      <c r="S160" s="52" t="str">
        <f t="shared" si="44"/>
        <v/>
      </c>
      <c r="T160" s="52" t="str">
        <f t="shared" si="45"/>
        <v/>
      </c>
      <c r="U160" s="52" t="str">
        <f t="shared" si="46"/>
        <v/>
      </c>
      <c r="V160" t="str">
        <f t="shared" si="34"/>
        <v/>
      </c>
    </row>
    <row r="161" spans="1:22" x14ac:dyDescent="0.25">
      <c r="A161" s="4">
        <f t="shared" si="47"/>
        <v>44720</v>
      </c>
      <c r="B161" s="1">
        <f t="shared" si="35"/>
        <v>4</v>
      </c>
      <c r="C161" s="62" t="s">
        <v>90</v>
      </c>
      <c r="D161" s="63"/>
      <c r="E161" s="66" t="s">
        <v>93</v>
      </c>
      <c r="F161" s="49"/>
      <c r="G161" s="52" t="str">
        <f t="shared" si="36"/>
        <v/>
      </c>
      <c r="H161" s="52" t="str">
        <f t="shared" si="37"/>
        <v/>
      </c>
      <c r="I161" s="52" t="str">
        <f t="shared" si="38"/>
        <v/>
      </c>
      <c r="J161" s="1"/>
      <c r="K161" s="52" t="str">
        <f t="shared" si="39"/>
        <v/>
      </c>
      <c r="L161" s="52" t="str">
        <f t="shared" si="40"/>
        <v/>
      </c>
      <c r="M161" s="52" t="str">
        <f t="shared" si="33"/>
        <v>B2_B</v>
      </c>
      <c r="N161" s="1"/>
      <c r="O161" s="52" t="str">
        <f t="shared" si="41"/>
        <v>B3_R</v>
      </c>
      <c r="P161" s="52" t="str">
        <f t="shared" si="42"/>
        <v/>
      </c>
      <c r="Q161" s="52" t="str">
        <f t="shared" si="43"/>
        <v/>
      </c>
      <c r="R161" s="1"/>
      <c r="S161" s="52" t="str">
        <f t="shared" si="44"/>
        <v/>
      </c>
      <c r="T161" s="52" t="str">
        <f t="shared" si="45"/>
        <v/>
      </c>
      <c r="U161" s="52" t="str">
        <f t="shared" si="46"/>
        <v/>
      </c>
      <c r="V161" t="str">
        <f t="shared" si="34"/>
        <v/>
      </c>
    </row>
    <row r="162" spans="1:22" x14ac:dyDescent="0.25">
      <c r="A162" s="4">
        <f t="shared" si="47"/>
        <v>44721</v>
      </c>
      <c r="B162" s="1">
        <f t="shared" si="35"/>
        <v>5</v>
      </c>
      <c r="C162" s="62" t="s">
        <v>91</v>
      </c>
      <c r="D162" s="63"/>
      <c r="E162" s="66" t="s">
        <v>94</v>
      </c>
      <c r="F162" s="49"/>
      <c r="G162" s="52" t="str">
        <f t="shared" si="36"/>
        <v/>
      </c>
      <c r="H162" s="52" t="str">
        <f t="shared" si="37"/>
        <v/>
      </c>
      <c r="I162" s="52" t="str">
        <f t="shared" si="38"/>
        <v/>
      </c>
      <c r="J162" s="1"/>
      <c r="K162" s="52" t="str">
        <f t="shared" si="39"/>
        <v/>
      </c>
      <c r="L162" s="52" t="str">
        <f t="shared" si="40"/>
        <v/>
      </c>
      <c r="M162" s="52" t="str">
        <f t="shared" si="33"/>
        <v/>
      </c>
      <c r="N162" s="1"/>
      <c r="O162" s="52" t="str">
        <f t="shared" si="41"/>
        <v/>
      </c>
      <c r="P162" s="52" t="str">
        <f t="shared" si="42"/>
        <v/>
      </c>
      <c r="Q162" s="52" t="str">
        <f t="shared" si="43"/>
        <v>B3_B</v>
      </c>
      <c r="R162" s="1"/>
      <c r="S162" s="52" t="str">
        <f t="shared" si="44"/>
        <v>B4_R</v>
      </c>
      <c r="T162" s="52" t="str">
        <f t="shared" si="45"/>
        <v/>
      </c>
      <c r="U162" s="52" t="str">
        <f t="shared" si="46"/>
        <v/>
      </c>
      <c r="V162" t="str">
        <f t="shared" si="34"/>
        <v/>
      </c>
    </row>
    <row r="163" spans="1:22" x14ac:dyDescent="0.25">
      <c r="A163" s="4">
        <f t="shared" si="47"/>
        <v>44722</v>
      </c>
      <c r="B163" s="1">
        <f t="shared" si="35"/>
        <v>6</v>
      </c>
      <c r="C163" s="62" t="s">
        <v>77</v>
      </c>
      <c r="D163" s="63"/>
      <c r="E163" s="66" t="s">
        <v>95</v>
      </c>
      <c r="F163" s="49"/>
      <c r="G163" s="52" t="str">
        <f t="shared" si="36"/>
        <v/>
      </c>
      <c r="H163" s="52" t="str">
        <f t="shared" si="37"/>
        <v/>
      </c>
      <c r="I163" s="52" t="str">
        <f t="shared" si="38"/>
        <v/>
      </c>
      <c r="J163" s="1"/>
      <c r="K163" s="52" t="str">
        <f t="shared" si="39"/>
        <v/>
      </c>
      <c r="L163" s="52" t="str">
        <f t="shared" si="40"/>
        <v/>
      </c>
      <c r="M163" s="52" t="str">
        <f t="shared" si="33"/>
        <v/>
      </c>
      <c r="N163" s="1"/>
      <c r="O163" s="52" t="str">
        <f t="shared" si="41"/>
        <v>B3_P</v>
      </c>
      <c r="P163" s="52" t="str">
        <f t="shared" si="42"/>
        <v/>
      </c>
      <c r="Q163" s="52" t="str">
        <f t="shared" si="43"/>
        <v/>
      </c>
      <c r="R163" s="1"/>
      <c r="S163" s="52" t="str">
        <f t="shared" si="44"/>
        <v/>
      </c>
      <c r="T163" s="52" t="str">
        <f t="shared" si="45"/>
        <v/>
      </c>
      <c r="U163" s="52" t="str">
        <f t="shared" si="46"/>
        <v>B4_B</v>
      </c>
      <c r="V163" t="str">
        <f t="shared" si="34"/>
        <v/>
      </c>
    </row>
    <row r="164" spans="1:22" x14ac:dyDescent="0.25">
      <c r="A164" s="4">
        <f t="shared" si="47"/>
        <v>44723</v>
      </c>
      <c r="B164" s="1">
        <f t="shared" si="35"/>
        <v>7</v>
      </c>
      <c r="C164" s="62" t="s">
        <v>78</v>
      </c>
      <c r="D164" s="63"/>
      <c r="E164" s="65" t="s">
        <v>79</v>
      </c>
      <c r="F164" s="49"/>
      <c r="G164" s="52" t="str">
        <f t="shared" si="36"/>
        <v/>
      </c>
      <c r="H164" s="52" t="str">
        <f t="shared" si="37"/>
        <v/>
      </c>
      <c r="I164" s="52" t="str">
        <f t="shared" si="38"/>
        <v>GT</v>
      </c>
      <c r="J164" s="1"/>
      <c r="K164" s="52" t="str">
        <f t="shared" si="39"/>
        <v/>
      </c>
      <c r="L164" s="52" t="str">
        <f t="shared" si="40"/>
        <v/>
      </c>
      <c r="M164" s="52" t="str">
        <f t="shared" si="33"/>
        <v>GT</v>
      </c>
      <c r="N164" s="1"/>
      <c r="O164" s="52" t="str">
        <f t="shared" si="41"/>
        <v/>
      </c>
      <c r="P164" s="52" t="str">
        <f t="shared" si="42"/>
        <v/>
      </c>
      <c r="Q164" s="52" t="str">
        <f t="shared" si="43"/>
        <v/>
      </c>
      <c r="R164" s="1"/>
      <c r="S164" s="52" t="str">
        <f t="shared" si="44"/>
        <v>B4_P</v>
      </c>
      <c r="T164" s="52" t="str">
        <f t="shared" si="45"/>
        <v/>
      </c>
      <c r="U164" s="52" t="str">
        <f t="shared" si="46"/>
        <v>GT</v>
      </c>
      <c r="V164" t="str">
        <f t="shared" si="34"/>
        <v/>
      </c>
    </row>
    <row r="165" spans="1:22" x14ac:dyDescent="0.25">
      <c r="A165" s="4">
        <f t="shared" si="47"/>
        <v>44724</v>
      </c>
      <c r="B165" s="1">
        <f t="shared" si="35"/>
        <v>1</v>
      </c>
      <c r="C165" s="62"/>
      <c r="D165" s="63"/>
      <c r="E165" s="65"/>
      <c r="F165" s="49"/>
      <c r="G165" s="52" t="str">
        <f t="shared" si="36"/>
        <v/>
      </c>
      <c r="H165" s="52" t="str">
        <f t="shared" si="37"/>
        <v/>
      </c>
      <c r="I165" s="52" t="str">
        <f t="shared" si="38"/>
        <v/>
      </c>
      <c r="J165" s="1"/>
      <c r="K165" s="52" t="str">
        <f t="shared" si="39"/>
        <v/>
      </c>
      <c r="L165" s="52" t="str">
        <f t="shared" si="40"/>
        <v/>
      </c>
      <c r="M165" s="52" t="str">
        <f t="shared" si="33"/>
        <v/>
      </c>
      <c r="N165" s="1"/>
      <c r="O165" s="52" t="str">
        <f t="shared" si="41"/>
        <v/>
      </c>
      <c r="P165" s="52" t="str">
        <f t="shared" si="42"/>
        <v/>
      </c>
      <c r="Q165" s="52" t="str">
        <f t="shared" si="43"/>
        <v/>
      </c>
      <c r="R165" s="1"/>
      <c r="S165" s="52" t="str">
        <f t="shared" si="44"/>
        <v/>
      </c>
      <c r="T165" s="52" t="str">
        <f t="shared" si="45"/>
        <v/>
      </c>
      <c r="U165" s="52" t="str">
        <f t="shared" si="46"/>
        <v/>
      </c>
      <c r="V165" t="str">
        <f t="shared" si="34"/>
        <v/>
      </c>
    </row>
    <row r="166" spans="1:22" x14ac:dyDescent="0.25">
      <c r="A166" s="4">
        <f t="shared" si="47"/>
        <v>44725</v>
      </c>
      <c r="B166" s="1">
        <f t="shared" si="35"/>
        <v>2</v>
      </c>
      <c r="C166" s="62"/>
      <c r="D166" s="62" t="s">
        <v>146</v>
      </c>
      <c r="E166" s="66" t="s">
        <v>92</v>
      </c>
      <c r="F166" s="49"/>
      <c r="G166" s="52" t="str">
        <f t="shared" si="36"/>
        <v/>
      </c>
      <c r="H166" s="52" t="str">
        <f t="shared" si="37"/>
        <v/>
      </c>
      <c r="I166" s="52" t="str">
        <f t="shared" si="38"/>
        <v>B1_B</v>
      </c>
      <c r="J166" s="1"/>
      <c r="K166" s="52" t="str">
        <f t="shared" si="39"/>
        <v/>
      </c>
      <c r="L166" s="52" t="str">
        <f t="shared" si="40"/>
        <v>B2_S</v>
      </c>
      <c r="M166" s="52" t="str">
        <f t="shared" si="33"/>
        <v/>
      </c>
      <c r="N166" s="1"/>
      <c r="O166" s="52" t="str">
        <f t="shared" si="41"/>
        <v/>
      </c>
      <c r="P166" s="52" t="str">
        <f t="shared" si="42"/>
        <v/>
      </c>
      <c r="Q166" s="52" t="str">
        <f t="shared" si="43"/>
        <v/>
      </c>
      <c r="R166" s="1"/>
      <c r="S166" s="52" t="str">
        <f t="shared" si="44"/>
        <v/>
      </c>
      <c r="T166" s="52" t="str">
        <f t="shared" si="45"/>
        <v/>
      </c>
      <c r="U166" s="52" t="str">
        <f t="shared" si="46"/>
        <v/>
      </c>
      <c r="V166" t="str">
        <f t="shared" si="34"/>
        <v/>
      </c>
    </row>
    <row r="167" spans="1:22" x14ac:dyDescent="0.25">
      <c r="A167" s="4">
        <f t="shared" si="47"/>
        <v>44726</v>
      </c>
      <c r="B167" s="1">
        <f t="shared" si="35"/>
        <v>3</v>
      </c>
      <c r="C167" s="62" t="s">
        <v>140</v>
      </c>
      <c r="D167" s="63"/>
      <c r="E167" s="66" t="s">
        <v>93</v>
      </c>
      <c r="F167" s="49"/>
      <c r="G167" s="52" t="str">
        <f t="shared" si="36"/>
        <v>B1_R4w</v>
      </c>
      <c r="H167" s="52" t="str">
        <f t="shared" si="37"/>
        <v/>
      </c>
      <c r="I167" s="52" t="str">
        <f t="shared" si="38"/>
        <v/>
      </c>
      <c r="J167" s="1"/>
      <c r="K167" s="52" t="str">
        <f t="shared" si="39"/>
        <v/>
      </c>
      <c r="L167" s="52" t="str">
        <f t="shared" si="40"/>
        <v/>
      </c>
      <c r="M167" s="52" t="str">
        <f t="shared" si="33"/>
        <v>B2_B</v>
      </c>
      <c r="N167" s="1"/>
      <c r="O167" s="52" t="str">
        <f t="shared" si="41"/>
        <v/>
      </c>
      <c r="P167" s="52" t="str">
        <f t="shared" si="42"/>
        <v/>
      </c>
      <c r="Q167" s="52" t="str">
        <f t="shared" si="43"/>
        <v/>
      </c>
      <c r="R167" s="1"/>
      <c r="S167" s="52" t="str">
        <f t="shared" si="44"/>
        <v/>
      </c>
      <c r="T167" s="52" t="str">
        <f t="shared" si="45"/>
        <v/>
      </c>
      <c r="U167" s="52" t="str">
        <f t="shared" si="46"/>
        <v/>
      </c>
      <c r="V167" t="str">
        <f t="shared" si="34"/>
        <v/>
      </c>
    </row>
    <row r="168" spans="1:22" x14ac:dyDescent="0.25">
      <c r="A168" s="4">
        <f t="shared" si="47"/>
        <v>44727</v>
      </c>
      <c r="B168" s="1">
        <f t="shared" si="35"/>
        <v>4</v>
      </c>
      <c r="C168" s="62" t="s">
        <v>141</v>
      </c>
      <c r="D168" s="63"/>
      <c r="E168" s="66" t="s">
        <v>94</v>
      </c>
      <c r="F168" s="49"/>
      <c r="G168" s="52" t="str">
        <f t="shared" si="36"/>
        <v/>
      </c>
      <c r="H168" s="52" t="str">
        <f t="shared" si="37"/>
        <v/>
      </c>
      <c r="I168" s="52" t="str">
        <f t="shared" si="38"/>
        <v/>
      </c>
      <c r="J168" s="1"/>
      <c r="K168" s="52" t="str">
        <f t="shared" si="39"/>
        <v>B2_R4w</v>
      </c>
      <c r="L168" s="52" t="str">
        <f t="shared" si="40"/>
        <v/>
      </c>
      <c r="M168" s="52" t="str">
        <f t="shared" si="33"/>
        <v/>
      </c>
      <c r="N168" s="1"/>
      <c r="O168" s="52" t="str">
        <f t="shared" si="41"/>
        <v/>
      </c>
      <c r="P168" s="52" t="str">
        <f t="shared" si="42"/>
        <v/>
      </c>
      <c r="Q168" s="52" t="str">
        <f t="shared" si="43"/>
        <v>B3_B</v>
      </c>
      <c r="R168" s="1"/>
      <c r="S168" s="52" t="str">
        <f t="shared" si="44"/>
        <v/>
      </c>
      <c r="T168" s="52" t="str">
        <f t="shared" si="45"/>
        <v/>
      </c>
      <c r="U168" s="52" t="str">
        <f t="shared" si="46"/>
        <v/>
      </c>
      <c r="V168" t="str">
        <f t="shared" si="34"/>
        <v/>
      </c>
    </row>
    <row r="169" spans="1:22" x14ac:dyDescent="0.25">
      <c r="A169" s="4">
        <f t="shared" si="47"/>
        <v>44728</v>
      </c>
      <c r="B169" s="1">
        <f t="shared" si="35"/>
        <v>5</v>
      </c>
      <c r="C169" s="62"/>
      <c r="D169" s="63"/>
      <c r="E169" s="66"/>
      <c r="F169" s="49"/>
      <c r="G169" s="52" t="str">
        <f t="shared" si="36"/>
        <v/>
      </c>
      <c r="H169" s="52" t="str">
        <f t="shared" si="37"/>
        <v/>
      </c>
      <c r="I169" s="52" t="str">
        <f t="shared" si="38"/>
        <v/>
      </c>
      <c r="J169" s="1"/>
      <c r="K169" s="52" t="str">
        <f t="shared" si="39"/>
        <v/>
      </c>
      <c r="L169" s="52" t="str">
        <f t="shared" si="40"/>
        <v/>
      </c>
      <c r="M169" s="52" t="str">
        <f t="shared" si="33"/>
        <v/>
      </c>
      <c r="N169" s="1"/>
      <c r="O169" s="52" t="str">
        <f t="shared" si="41"/>
        <v/>
      </c>
      <c r="P169" s="52" t="str">
        <f t="shared" si="42"/>
        <v/>
      </c>
      <c r="Q169" s="52" t="str">
        <f t="shared" si="43"/>
        <v/>
      </c>
      <c r="R169" s="1"/>
      <c r="S169" s="52" t="str">
        <f t="shared" si="44"/>
        <v/>
      </c>
      <c r="T169" s="52" t="str">
        <f t="shared" si="45"/>
        <v/>
      </c>
      <c r="U169" s="52" t="str">
        <f t="shared" si="46"/>
        <v/>
      </c>
      <c r="V169" t="str">
        <f t="shared" si="34"/>
        <v>Frohenleichnahm</v>
      </c>
    </row>
    <row r="170" spans="1:22" x14ac:dyDescent="0.25">
      <c r="A170" s="4">
        <f t="shared" si="47"/>
        <v>44729</v>
      </c>
      <c r="B170" s="1">
        <f t="shared" si="35"/>
        <v>6</v>
      </c>
      <c r="C170" s="62" t="s">
        <v>100</v>
      </c>
      <c r="D170" s="63"/>
      <c r="E170" s="66" t="s">
        <v>95</v>
      </c>
      <c r="F170" s="49"/>
      <c r="G170" s="52" t="str">
        <f t="shared" si="36"/>
        <v>B1_P</v>
      </c>
      <c r="H170" s="52" t="str">
        <f t="shared" si="37"/>
        <v/>
      </c>
      <c r="I170" s="52" t="str">
        <f t="shared" si="38"/>
        <v/>
      </c>
      <c r="J170" s="1"/>
      <c r="K170" s="52" t="str">
        <f t="shared" si="39"/>
        <v/>
      </c>
      <c r="L170" s="52" t="str">
        <f t="shared" si="40"/>
        <v/>
      </c>
      <c r="M170" s="52" t="str">
        <f t="shared" si="33"/>
        <v/>
      </c>
      <c r="N170" s="1"/>
      <c r="O170" s="52" t="str">
        <f t="shared" si="41"/>
        <v/>
      </c>
      <c r="P170" s="52" t="str">
        <f t="shared" si="42"/>
        <v/>
      </c>
      <c r="Q170" s="52" t="str">
        <f t="shared" si="43"/>
        <v/>
      </c>
      <c r="R170" s="1"/>
      <c r="S170" s="52" t="str">
        <f t="shared" si="44"/>
        <v/>
      </c>
      <c r="T170" s="52" t="str">
        <f t="shared" si="45"/>
        <v/>
      </c>
      <c r="U170" s="52" t="str">
        <f t="shared" si="46"/>
        <v>B4_B</v>
      </c>
      <c r="V170" t="str">
        <f t="shared" si="34"/>
        <v/>
      </c>
    </row>
    <row r="171" spans="1:22" x14ac:dyDescent="0.25">
      <c r="A171" s="4">
        <f t="shared" si="47"/>
        <v>44730</v>
      </c>
      <c r="B171" s="1">
        <f t="shared" si="35"/>
        <v>7</v>
      </c>
      <c r="C171" s="62" t="s">
        <v>101</v>
      </c>
      <c r="D171" s="63"/>
      <c r="E171" s="65"/>
      <c r="F171" s="49"/>
      <c r="G171" s="52" t="str">
        <f t="shared" si="36"/>
        <v/>
      </c>
      <c r="H171" s="52" t="str">
        <f t="shared" si="37"/>
        <v/>
      </c>
      <c r="I171" s="52" t="str">
        <f t="shared" si="38"/>
        <v/>
      </c>
      <c r="J171" s="1"/>
      <c r="K171" s="52" t="str">
        <f t="shared" si="39"/>
        <v>B2_P</v>
      </c>
      <c r="L171" s="52" t="str">
        <f t="shared" si="40"/>
        <v/>
      </c>
      <c r="M171" s="52" t="str">
        <f t="shared" si="33"/>
        <v/>
      </c>
      <c r="N171" s="1"/>
      <c r="O171" s="52" t="str">
        <f t="shared" si="41"/>
        <v/>
      </c>
      <c r="P171" s="52" t="str">
        <f t="shared" si="42"/>
        <v/>
      </c>
      <c r="Q171" s="52" t="str">
        <f t="shared" si="43"/>
        <v/>
      </c>
      <c r="R171" s="1"/>
      <c r="S171" s="52" t="str">
        <f t="shared" si="44"/>
        <v/>
      </c>
      <c r="T171" s="52" t="str">
        <f t="shared" si="45"/>
        <v/>
      </c>
      <c r="U171" s="52" t="str">
        <f t="shared" si="46"/>
        <v/>
      </c>
      <c r="V171" t="str">
        <f t="shared" si="34"/>
        <v/>
      </c>
    </row>
    <row r="172" spans="1:22" x14ac:dyDescent="0.25">
      <c r="A172" s="4">
        <f t="shared" si="47"/>
        <v>44731</v>
      </c>
      <c r="B172" s="1">
        <f t="shared" si="35"/>
        <v>1</v>
      </c>
      <c r="C172" s="62"/>
      <c r="D172" s="63"/>
      <c r="E172" s="65"/>
      <c r="F172" s="49"/>
      <c r="G172" s="52" t="str">
        <f t="shared" si="36"/>
        <v/>
      </c>
      <c r="H172" s="52" t="str">
        <f t="shared" si="37"/>
        <v/>
      </c>
      <c r="I172" s="52" t="str">
        <f t="shared" si="38"/>
        <v/>
      </c>
      <c r="J172" s="1"/>
      <c r="K172" s="52" t="str">
        <f t="shared" si="39"/>
        <v/>
      </c>
      <c r="L172" s="52" t="str">
        <f t="shared" si="40"/>
        <v/>
      </c>
      <c r="M172" s="52" t="str">
        <f t="shared" si="33"/>
        <v/>
      </c>
      <c r="N172" s="1"/>
      <c r="O172" s="52" t="str">
        <f t="shared" si="41"/>
        <v/>
      </c>
      <c r="P172" s="52" t="str">
        <f t="shared" si="42"/>
        <v/>
      </c>
      <c r="Q172" s="52" t="str">
        <f t="shared" si="43"/>
        <v/>
      </c>
      <c r="R172" s="1"/>
      <c r="S172" s="52" t="str">
        <f t="shared" si="44"/>
        <v/>
      </c>
      <c r="T172" s="52" t="str">
        <f t="shared" si="45"/>
        <v/>
      </c>
      <c r="U172" s="52" t="str">
        <f t="shared" si="46"/>
        <v/>
      </c>
      <c r="V172" t="str">
        <f t="shared" si="34"/>
        <v/>
      </c>
    </row>
    <row r="173" spans="1:22" x14ac:dyDescent="0.25">
      <c r="A173" s="4">
        <f t="shared" si="47"/>
        <v>44732</v>
      </c>
      <c r="B173" s="1">
        <f t="shared" si="35"/>
        <v>2</v>
      </c>
      <c r="C173" s="62"/>
      <c r="D173" s="62" t="s">
        <v>147</v>
      </c>
      <c r="E173" s="66" t="s">
        <v>92</v>
      </c>
      <c r="F173" s="49"/>
      <c r="G173" s="52" t="str">
        <f t="shared" si="36"/>
        <v/>
      </c>
      <c r="H173" s="52" t="str">
        <f t="shared" si="37"/>
        <v/>
      </c>
      <c r="I173" s="52" t="str">
        <f t="shared" si="38"/>
        <v>B1_B</v>
      </c>
      <c r="J173" s="1"/>
      <c r="K173" s="52" t="str">
        <f t="shared" si="39"/>
        <v/>
      </c>
      <c r="L173" s="52" t="str">
        <f t="shared" si="40"/>
        <v/>
      </c>
      <c r="M173" s="52" t="str">
        <f t="shared" si="33"/>
        <v/>
      </c>
      <c r="N173" s="1"/>
      <c r="O173" s="52" t="str">
        <f t="shared" si="41"/>
        <v/>
      </c>
      <c r="P173" s="52" t="str">
        <f t="shared" si="42"/>
        <v>B3_S</v>
      </c>
      <c r="Q173" s="52" t="str">
        <f t="shared" si="43"/>
        <v/>
      </c>
      <c r="R173" s="1"/>
      <c r="S173" s="52" t="str">
        <f t="shared" si="44"/>
        <v/>
      </c>
      <c r="T173" s="52" t="str">
        <f t="shared" si="45"/>
        <v/>
      </c>
      <c r="U173" s="52" t="str">
        <f t="shared" si="46"/>
        <v/>
      </c>
      <c r="V173" t="str">
        <f t="shared" si="34"/>
        <v/>
      </c>
    </row>
    <row r="174" spans="1:22" x14ac:dyDescent="0.25">
      <c r="A174" s="4">
        <f t="shared" si="47"/>
        <v>44733</v>
      </c>
      <c r="B174" s="1">
        <f t="shared" si="35"/>
        <v>3</v>
      </c>
      <c r="C174" s="62" t="s">
        <v>138</v>
      </c>
      <c r="D174" s="63"/>
      <c r="E174" s="66" t="s">
        <v>93</v>
      </c>
      <c r="F174" s="49"/>
      <c r="G174" s="52" t="str">
        <f t="shared" si="36"/>
        <v/>
      </c>
      <c r="H174" s="52" t="str">
        <f t="shared" si="37"/>
        <v/>
      </c>
      <c r="I174" s="52" t="str">
        <f t="shared" si="38"/>
        <v/>
      </c>
      <c r="J174" s="1"/>
      <c r="K174" s="52" t="str">
        <f t="shared" si="39"/>
        <v/>
      </c>
      <c r="L174" s="52" t="str">
        <f t="shared" si="40"/>
        <v/>
      </c>
      <c r="M174" s="52" t="str">
        <f t="shared" si="33"/>
        <v>B2_B</v>
      </c>
      <c r="N174" s="1"/>
      <c r="O174" s="52" t="str">
        <f t="shared" si="41"/>
        <v>B3_R4w</v>
      </c>
      <c r="P174" s="52" t="str">
        <f t="shared" si="42"/>
        <v/>
      </c>
      <c r="Q174" s="52" t="str">
        <f t="shared" si="43"/>
        <v/>
      </c>
      <c r="R174" s="1"/>
      <c r="S174" s="52" t="str">
        <f t="shared" si="44"/>
        <v/>
      </c>
      <c r="T174" s="52" t="str">
        <f t="shared" si="45"/>
        <v/>
      </c>
      <c r="U174" s="52" t="str">
        <f t="shared" si="46"/>
        <v/>
      </c>
      <c r="V174" t="str">
        <f t="shared" si="34"/>
        <v/>
      </c>
    </row>
    <row r="175" spans="1:22" x14ac:dyDescent="0.25">
      <c r="A175" s="4">
        <f t="shared" si="47"/>
        <v>44734</v>
      </c>
      <c r="B175" s="1">
        <f t="shared" si="35"/>
        <v>4</v>
      </c>
      <c r="C175" s="62" t="s">
        <v>139</v>
      </c>
      <c r="D175" s="63"/>
      <c r="E175" s="66" t="s">
        <v>94</v>
      </c>
      <c r="F175" s="49"/>
      <c r="G175" s="52" t="str">
        <f t="shared" si="36"/>
        <v/>
      </c>
      <c r="H175" s="52" t="str">
        <f t="shared" si="37"/>
        <v/>
      </c>
      <c r="I175" s="52" t="str">
        <f t="shared" si="38"/>
        <v/>
      </c>
      <c r="J175" s="1"/>
      <c r="K175" s="52" t="str">
        <f t="shared" si="39"/>
        <v/>
      </c>
      <c r="L175" s="52" t="str">
        <f t="shared" si="40"/>
        <v/>
      </c>
      <c r="M175" s="52" t="str">
        <f t="shared" si="33"/>
        <v/>
      </c>
      <c r="N175" s="1"/>
      <c r="O175" s="52" t="str">
        <f t="shared" si="41"/>
        <v/>
      </c>
      <c r="P175" s="52" t="str">
        <f t="shared" si="42"/>
        <v/>
      </c>
      <c r="Q175" s="52" t="str">
        <f t="shared" si="43"/>
        <v>B3_B</v>
      </c>
      <c r="R175" s="1"/>
      <c r="S175" s="52" t="str">
        <f t="shared" si="44"/>
        <v>B4_R4w</v>
      </c>
      <c r="T175" s="52" t="str">
        <f t="shared" si="45"/>
        <v/>
      </c>
      <c r="U175" s="52" t="str">
        <f t="shared" si="46"/>
        <v/>
      </c>
      <c r="V175" t="str">
        <f t="shared" si="34"/>
        <v/>
      </c>
    </row>
    <row r="176" spans="1:22" x14ac:dyDescent="0.25">
      <c r="A176" s="4">
        <f t="shared" si="47"/>
        <v>44735</v>
      </c>
      <c r="B176" s="1">
        <f t="shared" si="35"/>
        <v>5</v>
      </c>
      <c r="C176" s="62" t="s">
        <v>77</v>
      </c>
      <c r="D176" s="63"/>
      <c r="E176" s="66" t="s">
        <v>95</v>
      </c>
      <c r="F176" s="49"/>
      <c r="G176" s="52" t="str">
        <f t="shared" si="36"/>
        <v/>
      </c>
      <c r="H176" s="52" t="str">
        <f t="shared" si="37"/>
        <v/>
      </c>
      <c r="I176" s="52" t="str">
        <f t="shared" si="38"/>
        <v/>
      </c>
      <c r="J176" s="1"/>
      <c r="K176" s="52" t="str">
        <f t="shared" si="39"/>
        <v/>
      </c>
      <c r="L176" s="52" t="str">
        <f t="shared" si="40"/>
        <v/>
      </c>
      <c r="M176" s="52" t="str">
        <f t="shared" si="33"/>
        <v/>
      </c>
      <c r="N176" s="1"/>
      <c r="O176" s="52" t="str">
        <f t="shared" si="41"/>
        <v>B3_P</v>
      </c>
      <c r="P176" s="52" t="str">
        <f t="shared" si="42"/>
        <v/>
      </c>
      <c r="Q176" s="52" t="str">
        <f t="shared" si="43"/>
        <v/>
      </c>
      <c r="R176" s="1"/>
      <c r="S176" s="52" t="str">
        <f t="shared" si="44"/>
        <v/>
      </c>
      <c r="T176" s="52" t="str">
        <f t="shared" si="45"/>
        <v/>
      </c>
      <c r="U176" s="52" t="str">
        <f t="shared" si="46"/>
        <v>B4_B</v>
      </c>
      <c r="V176" t="str">
        <f t="shared" si="34"/>
        <v/>
      </c>
    </row>
    <row r="177" spans="1:22" x14ac:dyDescent="0.25">
      <c r="A177" s="4">
        <f t="shared" si="47"/>
        <v>44736</v>
      </c>
      <c r="B177" s="1">
        <f t="shared" si="35"/>
        <v>6</v>
      </c>
      <c r="C177" s="62" t="s">
        <v>78</v>
      </c>
      <c r="D177" s="63"/>
      <c r="E177" s="65" t="s">
        <v>79</v>
      </c>
      <c r="F177" s="49"/>
      <c r="G177" s="52" t="str">
        <f t="shared" si="36"/>
        <v/>
      </c>
      <c r="H177" s="52" t="str">
        <f t="shared" si="37"/>
        <v/>
      </c>
      <c r="I177" s="52" t="str">
        <f t="shared" si="38"/>
        <v>GT</v>
      </c>
      <c r="J177" s="1"/>
      <c r="K177" s="52" t="str">
        <f t="shared" si="39"/>
        <v/>
      </c>
      <c r="L177" s="52" t="str">
        <f t="shared" si="40"/>
        <v/>
      </c>
      <c r="M177" s="52" t="str">
        <f t="shared" si="33"/>
        <v>GT</v>
      </c>
      <c r="N177" s="1"/>
      <c r="O177" s="52" t="str">
        <f t="shared" si="41"/>
        <v/>
      </c>
      <c r="P177" s="52" t="str">
        <f t="shared" si="42"/>
        <v/>
      </c>
      <c r="Q177" s="52" t="str">
        <f t="shared" si="43"/>
        <v/>
      </c>
      <c r="R177" s="1"/>
      <c r="S177" s="52" t="str">
        <f t="shared" si="44"/>
        <v>B4_P</v>
      </c>
      <c r="T177" s="52" t="str">
        <f t="shared" si="45"/>
        <v/>
      </c>
      <c r="U177" s="52" t="str">
        <f t="shared" si="46"/>
        <v>GT</v>
      </c>
      <c r="V177" t="str">
        <f t="shared" si="34"/>
        <v/>
      </c>
    </row>
    <row r="178" spans="1:22" x14ac:dyDescent="0.25">
      <c r="A178" s="4">
        <f t="shared" si="47"/>
        <v>44737</v>
      </c>
      <c r="B178" s="1">
        <f t="shared" si="35"/>
        <v>7</v>
      </c>
      <c r="C178" s="62"/>
      <c r="D178" s="63"/>
      <c r="E178" s="65"/>
      <c r="F178" s="49"/>
      <c r="G178" s="52" t="str">
        <f t="shared" si="36"/>
        <v/>
      </c>
      <c r="H178" s="52" t="str">
        <f t="shared" si="37"/>
        <v/>
      </c>
      <c r="I178" s="52" t="str">
        <f t="shared" si="38"/>
        <v/>
      </c>
      <c r="J178" s="1"/>
      <c r="K178" s="52" t="str">
        <f t="shared" si="39"/>
        <v/>
      </c>
      <c r="L178" s="52" t="str">
        <f t="shared" si="40"/>
        <v/>
      </c>
      <c r="M178" s="52" t="str">
        <f t="shared" si="33"/>
        <v/>
      </c>
      <c r="N178" s="1"/>
      <c r="O178" s="52" t="str">
        <f t="shared" si="41"/>
        <v/>
      </c>
      <c r="P178" s="52" t="str">
        <f t="shared" si="42"/>
        <v/>
      </c>
      <c r="Q178" s="52" t="str">
        <f t="shared" si="43"/>
        <v/>
      </c>
      <c r="R178" s="1"/>
      <c r="S178" s="52" t="str">
        <f t="shared" si="44"/>
        <v/>
      </c>
      <c r="T178" s="52" t="str">
        <f t="shared" si="45"/>
        <v/>
      </c>
      <c r="U178" s="52" t="str">
        <f t="shared" si="46"/>
        <v/>
      </c>
      <c r="V178" t="str">
        <f t="shared" si="34"/>
        <v/>
      </c>
    </row>
    <row r="179" spans="1:22" x14ac:dyDescent="0.25">
      <c r="A179" s="4">
        <f t="shared" si="47"/>
        <v>44738</v>
      </c>
      <c r="B179" s="1">
        <f t="shared" si="35"/>
        <v>1</v>
      </c>
      <c r="C179" s="62"/>
      <c r="D179" s="63"/>
      <c r="E179" s="65"/>
      <c r="F179" s="49"/>
      <c r="G179" s="52" t="str">
        <f t="shared" si="36"/>
        <v/>
      </c>
      <c r="H179" s="52" t="str">
        <f t="shared" si="37"/>
        <v/>
      </c>
      <c r="I179" s="52" t="str">
        <f t="shared" si="38"/>
        <v/>
      </c>
      <c r="J179" s="1"/>
      <c r="K179" s="52" t="str">
        <f t="shared" si="39"/>
        <v/>
      </c>
      <c r="L179" s="52" t="str">
        <f t="shared" si="40"/>
        <v/>
      </c>
      <c r="M179" s="52" t="str">
        <f t="shared" si="33"/>
        <v/>
      </c>
      <c r="N179" s="1"/>
      <c r="O179" s="52" t="str">
        <f t="shared" si="41"/>
        <v/>
      </c>
      <c r="P179" s="52" t="str">
        <f t="shared" si="42"/>
        <v/>
      </c>
      <c r="Q179" s="52" t="str">
        <f t="shared" si="43"/>
        <v/>
      </c>
      <c r="R179" s="1"/>
      <c r="S179" s="52" t="str">
        <f t="shared" si="44"/>
        <v/>
      </c>
      <c r="T179" s="52" t="str">
        <f t="shared" si="45"/>
        <v/>
      </c>
      <c r="U179" s="52" t="str">
        <f t="shared" si="46"/>
        <v/>
      </c>
      <c r="V179" t="str">
        <f t="shared" si="34"/>
        <v/>
      </c>
    </row>
    <row r="180" spans="1:22" x14ac:dyDescent="0.25">
      <c r="A180" s="4">
        <f t="shared" si="47"/>
        <v>44739</v>
      </c>
      <c r="B180" s="1">
        <f t="shared" si="35"/>
        <v>2</v>
      </c>
      <c r="C180" s="62"/>
      <c r="D180" s="62" t="s">
        <v>148</v>
      </c>
      <c r="E180" s="66" t="s">
        <v>92</v>
      </c>
      <c r="F180" s="49"/>
      <c r="G180" s="52" t="str">
        <f t="shared" si="36"/>
        <v/>
      </c>
      <c r="H180" s="52" t="str">
        <f t="shared" si="37"/>
        <v/>
      </c>
      <c r="I180" s="52" t="str">
        <f t="shared" si="38"/>
        <v>B1_B</v>
      </c>
      <c r="J180" s="1"/>
      <c r="K180" s="52" t="str">
        <f t="shared" si="39"/>
        <v/>
      </c>
      <c r="L180" s="52" t="str">
        <f t="shared" si="40"/>
        <v/>
      </c>
      <c r="M180" s="52" t="str">
        <f t="shared" si="33"/>
        <v/>
      </c>
      <c r="N180" s="1"/>
      <c r="O180" s="52" t="str">
        <f t="shared" si="41"/>
        <v/>
      </c>
      <c r="P180" s="52" t="str">
        <f t="shared" si="42"/>
        <v/>
      </c>
      <c r="Q180" s="52" t="str">
        <f t="shared" si="43"/>
        <v/>
      </c>
      <c r="R180" s="1"/>
      <c r="S180" s="52" t="str">
        <f t="shared" si="44"/>
        <v/>
      </c>
      <c r="T180" s="52" t="str">
        <f t="shared" si="45"/>
        <v>B4_S</v>
      </c>
      <c r="U180" s="52" t="str">
        <f t="shared" si="46"/>
        <v/>
      </c>
      <c r="V180" t="str">
        <f t="shared" si="34"/>
        <v/>
      </c>
    </row>
    <row r="181" spans="1:22" x14ac:dyDescent="0.25">
      <c r="A181" s="4">
        <f t="shared" si="47"/>
        <v>44740</v>
      </c>
      <c r="B181" s="1">
        <f t="shared" si="35"/>
        <v>3</v>
      </c>
      <c r="C181" s="62" t="s">
        <v>88</v>
      </c>
      <c r="D181" s="63"/>
      <c r="E181" s="66" t="s">
        <v>93</v>
      </c>
      <c r="F181" s="49"/>
      <c r="G181" s="52" t="str">
        <f t="shared" si="36"/>
        <v>B1_R</v>
      </c>
      <c r="H181" s="52" t="str">
        <f t="shared" si="37"/>
        <v/>
      </c>
      <c r="I181" s="52" t="str">
        <f t="shared" si="38"/>
        <v/>
      </c>
      <c r="J181" s="1"/>
      <c r="K181" s="52" t="str">
        <f t="shared" si="39"/>
        <v/>
      </c>
      <c r="L181" s="52" t="str">
        <f t="shared" si="40"/>
        <v/>
      </c>
      <c r="M181" s="52" t="str">
        <f t="shared" si="33"/>
        <v>B2_B</v>
      </c>
      <c r="N181" s="1"/>
      <c r="O181" s="52" t="str">
        <f t="shared" si="41"/>
        <v/>
      </c>
      <c r="P181" s="52" t="str">
        <f t="shared" si="42"/>
        <v/>
      </c>
      <c r="Q181" s="52" t="str">
        <f t="shared" si="43"/>
        <v/>
      </c>
      <c r="R181" s="1"/>
      <c r="S181" s="52" t="str">
        <f t="shared" si="44"/>
        <v/>
      </c>
      <c r="T181" s="52" t="str">
        <f t="shared" si="45"/>
        <v/>
      </c>
      <c r="U181" s="52" t="str">
        <f t="shared" si="46"/>
        <v/>
      </c>
      <c r="V181" t="str">
        <f t="shared" si="34"/>
        <v/>
      </c>
    </row>
    <row r="182" spans="1:22" x14ac:dyDescent="0.25">
      <c r="A182" s="4">
        <f t="shared" si="47"/>
        <v>44741</v>
      </c>
      <c r="B182" s="1">
        <f t="shared" si="35"/>
        <v>4</v>
      </c>
      <c r="C182" s="62" t="s">
        <v>89</v>
      </c>
      <c r="D182" s="63"/>
      <c r="E182" s="66" t="s">
        <v>94</v>
      </c>
      <c r="F182" s="49"/>
      <c r="G182" s="52" t="str">
        <f t="shared" si="36"/>
        <v/>
      </c>
      <c r="H182" s="52" t="str">
        <f t="shared" si="37"/>
        <v/>
      </c>
      <c r="I182" s="52" t="str">
        <f t="shared" si="38"/>
        <v/>
      </c>
      <c r="J182" s="1"/>
      <c r="K182" s="52" t="str">
        <f t="shared" si="39"/>
        <v>B2_R</v>
      </c>
      <c r="L182" s="52" t="str">
        <f t="shared" si="40"/>
        <v/>
      </c>
      <c r="M182" s="52" t="str">
        <f t="shared" si="33"/>
        <v/>
      </c>
      <c r="N182" s="1"/>
      <c r="O182" s="52" t="str">
        <f t="shared" si="41"/>
        <v/>
      </c>
      <c r="P182" s="52" t="str">
        <f t="shared" si="42"/>
        <v/>
      </c>
      <c r="Q182" s="52" t="str">
        <f t="shared" si="43"/>
        <v>B3_B</v>
      </c>
      <c r="R182" s="1"/>
      <c r="S182" s="52" t="str">
        <f t="shared" si="44"/>
        <v/>
      </c>
      <c r="T182" s="52" t="str">
        <f t="shared" si="45"/>
        <v/>
      </c>
      <c r="U182" s="52" t="str">
        <f t="shared" si="46"/>
        <v/>
      </c>
      <c r="V182" t="str">
        <f t="shared" si="34"/>
        <v/>
      </c>
    </row>
    <row r="183" spans="1:22" x14ac:dyDescent="0.25">
      <c r="A183" s="4">
        <f t="shared" si="47"/>
        <v>44742</v>
      </c>
      <c r="B183" s="1">
        <f t="shared" si="35"/>
        <v>5</v>
      </c>
      <c r="C183" s="62" t="s">
        <v>100</v>
      </c>
      <c r="D183" s="63"/>
      <c r="E183" s="66" t="s">
        <v>95</v>
      </c>
      <c r="F183" s="49"/>
      <c r="G183" s="52" t="str">
        <f t="shared" si="36"/>
        <v>B1_P</v>
      </c>
      <c r="H183" s="52" t="str">
        <f t="shared" si="37"/>
        <v/>
      </c>
      <c r="I183" s="52" t="str">
        <f t="shared" si="38"/>
        <v/>
      </c>
      <c r="J183" s="1"/>
      <c r="K183" s="52" t="str">
        <f t="shared" si="39"/>
        <v/>
      </c>
      <c r="L183" s="52" t="str">
        <f t="shared" si="40"/>
        <v/>
      </c>
      <c r="M183" s="52" t="str">
        <f t="shared" si="33"/>
        <v/>
      </c>
      <c r="N183" s="1"/>
      <c r="O183" s="52" t="str">
        <f t="shared" si="41"/>
        <v/>
      </c>
      <c r="P183" s="52" t="str">
        <f t="shared" si="42"/>
        <v/>
      </c>
      <c r="Q183" s="52" t="str">
        <f t="shared" si="43"/>
        <v/>
      </c>
      <c r="R183" s="1"/>
      <c r="S183" s="52" t="str">
        <f t="shared" si="44"/>
        <v/>
      </c>
      <c r="T183" s="52" t="str">
        <f t="shared" si="45"/>
        <v/>
      </c>
      <c r="U183" s="52" t="str">
        <f t="shared" si="46"/>
        <v>B4_B</v>
      </c>
      <c r="V183" t="str">
        <f t="shared" si="34"/>
        <v/>
      </c>
    </row>
    <row r="184" spans="1:22" x14ac:dyDescent="0.25">
      <c r="A184" s="4">
        <f t="shared" si="47"/>
        <v>44743</v>
      </c>
      <c r="B184" s="1">
        <f t="shared" si="35"/>
        <v>6</v>
      </c>
      <c r="C184" s="62" t="s">
        <v>101</v>
      </c>
      <c r="D184" s="63"/>
      <c r="E184" s="65"/>
      <c r="F184" s="49"/>
      <c r="G184" s="52" t="str">
        <f t="shared" si="36"/>
        <v/>
      </c>
      <c r="H184" s="52" t="str">
        <f t="shared" si="37"/>
        <v/>
      </c>
      <c r="I184" s="52" t="str">
        <f t="shared" si="38"/>
        <v/>
      </c>
      <c r="J184" s="1"/>
      <c r="K184" s="52" t="str">
        <f t="shared" si="39"/>
        <v>B2_P</v>
      </c>
      <c r="L184" s="52" t="str">
        <f t="shared" si="40"/>
        <v/>
      </c>
      <c r="M184" s="52" t="str">
        <f t="shared" si="33"/>
        <v/>
      </c>
      <c r="N184" s="1"/>
      <c r="O184" s="52" t="str">
        <f t="shared" si="41"/>
        <v/>
      </c>
      <c r="P184" s="52" t="str">
        <f t="shared" si="42"/>
        <v/>
      </c>
      <c r="Q184" s="52" t="str">
        <f t="shared" si="43"/>
        <v/>
      </c>
      <c r="R184" s="1"/>
      <c r="S184" s="52" t="str">
        <f t="shared" si="44"/>
        <v/>
      </c>
      <c r="T184" s="52" t="str">
        <f t="shared" si="45"/>
        <v/>
      </c>
      <c r="U184" s="52" t="str">
        <f t="shared" si="46"/>
        <v/>
      </c>
      <c r="V184" t="str">
        <f t="shared" si="34"/>
        <v/>
      </c>
    </row>
    <row r="185" spans="1:22" x14ac:dyDescent="0.25">
      <c r="A185" s="4">
        <f t="shared" si="47"/>
        <v>44744</v>
      </c>
      <c r="B185" s="1">
        <f t="shared" si="35"/>
        <v>7</v>
      </c>
      <c r="C185" s="62"/>
      <c r="D185" s="63"/>
      <c r="E185" s="64"/>
      <c r="G185" s="52" t="str">
        <f t="shared" si="36"/>
        <v/>
      </c>
      <c r="H185" s="52" t="str">
        <f t="shared" si="37"/>
        <v/>
      </c>
      <c r="I185" s="52" t="str">
        <f t="shared" si="38"/>
        <v/>
      </c>
      <c r="J185" s="1"/>
      <c r="K185" s="52" t="str">
        <f t="shared" si="39"/>
        <v/>
      </c>
      <c r="L185" s="52" t="str">
        <f t="shared" si="40"/>
        <v/>
      </c>
      <c r="M185" s="52" t="str">
        <f t="shared" si="33"/>
        <v/>
      </c>
      <c r="N185" s="1"/>
      <c r="O185" s="52" t="str">
        <f t="shared" si="41"/>
        <v/>
      </c>
      <c r="P185" s="52" t="str">
        <f t="shared" si="42"/>
        <v/>
      </c>
      <c r="Q185" s="52" t="str">
        <f t="shared" si="43"/>
        <v/>
      </c>
      <c r="R185" s="1"/>
      <c r="S185" s="52" t="str">
        <f t="shared" si="44"/>
        <v/>
      </c>
      <c r="T185" s="52" t="str">
        <f t="shared" si="45"/>
        <v/>
      </c>
      <c r="U185" s="52" t="str">
        <f t="shared" si="46"/>
        <v/>
      </c>
      <c r="V185" t="str">
        <f t="shared" si="34"/>
        <v/>
      </c>
    </row>
    <row r="186" spans="1:22" x14ac:dyDescent="0.25">
      <c r="A186" s="4">
        <f t="shared" si="47"/>
        <v>44745</v>
      </c>
      <c r="B186" s="1">
        <f t="shared" si="35"/>
        <v>1</v>
      </c>
      <c r="C186" s="62"/>
      <c r="D186" s="63"/>
      <c r="E186" s="65"/>
      <c r="F186" s="49"/>
      <c r="G186" s="52" t="str">
        <f t="shared" si="36"/>
        <v/>
      </c>
      <c r="H186" s="52" t="str">
        <f t="shared" si="37"/>
        <v/>
      </c>
      <c r="I186" s="52" t="str">
        <f t="shared" si="38"/>
        <v/>
      </c>
      <c r="J186" s="1"/>
      <c r="K186" s="52" t="str">
        <f t="shared" si="39"/>
        <v/>
      </c>
      <c r="L186" s="52" t="str">
        <f t="shared" si="40"/>
        <v/>
      </c>
      <c r="M186" s="52" t="str">
        <f t="shared" si="33"/>
        <v/>
      </c>
      <c r="N186" s="1"/>
      <c r="O186" s="52" t="str">
        <f t="shared" si="41"/>
        <v/>
      </c>
      <c r="P186" s="52" t="str">
        <f t="shared" si="42"/>
        <v/>
      </c>
      <c r="Q186" s="52" t="str">
        <f t="shared" si="43"/>
        <v/>
      </c>
      <c r="R186" s="1"/>
      <c r="S186" s="52" t="str">
        <f t="shared" si="44"/>
        <v/>
      </c>
      <c r="T186" s="52" t="str">
        <f t="shared" si="45"/>
        <v/>
      </c>
      <c r="U186" s="52" t="str">
        <f t="shared" si="46"/>
        <v/>
      </c>
      <c r="V186" t="str">
        <f t="shared" si="34"/>
        <v/>
      </c>
    </row>
    <row r="187" spans="1:22" x14ac:dyDescent="0.25">
      <c r="A187" s="4">
        <f t="shared" si="47"/>
        <v>44746</v>
      </c>
      <c r="B187" s="1">
        <f t="shared" si="35"/>
        <v>2</v>
      </c>
      <c r="C187" s="62" t="s">
        <v>24</v>
      </c>
      <c r="D187" s="62" t="s">
        <v>145</v>
      </c>
      <c r="E187" s="66" t="s">
        <v>92</v>
      </c>
      <c r="F187" s="49"/>
      <c r="G187" s="52" t="str">
        <f t="shared" si="36"/>
        <v>SO</v>
      </c>
      <c r="H187" s="52" t="str">
        <f t="shared" si="37"/>
        <v>B1_S</v>
      </c>
      <c r="I187" s="52" t="str">
        <f t="shared" si="38"/>
        <v>B1_B</v>
      </c>
      <c r="J187" s="1"/>
      <c r="K187" s="52" t="str">
        <f t="shared" si="39"/>
        <v>SO</v>
      </c>
      <c r="L187" s="52" t="str">
        <f t="shared" si="40"/>
        <v/>
      </c>
      <c r="M187" s="52" t="str">
        <f t="shared" si="33"/>
        <v/>
      </c>
      <c r="N187" s="1"/>
      <c r="O187" s="52" t="str">
        <f t="shared" si="41"/>
        <v>SO</v>
      </c>
      <c r="P187" s="52" t="str">
        <f t="shared" si="42"/>
        <v/>
      </c>
      <c r="Q187" s="52" t="str">
        <f t="shared" si="43"/>
        <v/>
      </c>
      <c r="R187" s="1"/>
      <c r="S187" s="52" t="str">
        <f t="shared" si="44"/>
        <v>SO</v>
      </c>
      <c r="T187" s="52" t="str">
        <f t="shared" si="45"/>
        <v/>
      </c>
      <c r="U187" s="52" t="str">
        <f t="shared" si="46"/>
        <v/>
      </c>
      <c r="V187" t="str">
        <f t="shared" si="34"/>
        <v/>
      </c>
    </row>
    <row r="188" spans="1:22" x14ac:dyDescent="0.25">
      <c r="A188" s="4">
        <f t="shared" si="47"/>
        <v>44747</v>
      </c>
      <c r="B188" s="1">
        <f t="shared" si="35"/>
        <v>3</v>
      </c>
      <c r="C188" s="62" t="s">
        <v>138</v>
      </c>
      <c r="D188" s="63"/>
      <c r="E188" s="66" t="s">
        <v>93</v>
      </c>
      <c r="F188" s="49"/>
      <c r="G188" s="52" t="str">
        <f t="shared" si="36"/>
        <v/>
      </c>
      <c r="H188" s="52" t="str">
        <f t="shared" si="37"/>
        <v/>
      </c>
      <c r="I188" s="52" t="str">
        <f t="shared" si="38"/>
        <v/>
      </c>
      <c r="J188" s="1"/>
      <c r="K188" s="52" t="str">
        <f t="shared" si="39"/>
        <v/>
      </c>
      <c r="L188" s="52" t="str">
        <f t="shared" si="40"/>
        <v/>
      </c>
      <c r="M188" s="52" t="str">
        <f t="shared" si="33"/>
        <v>B2_B</v>
      </c>
      <c r="N188" s="1"/>
      <c r="O188" s="52" t="str">
        <f t="shared" si="41"/>
        <v>B3_R4w</v>
      </c>
      <c r="P188" s="52" t="str">
        <f t="shared" si="42"/>
        <v/>
      </c>
      <c r="Q188" s="52" t="str">
        <f t="shared" si="43"/>
        <v/>
      </c>
      <c r="R188" s="1"/>
      <c r="S188" s="52" t="str">
        <f t="shared" si="44"/>
        <v/>
      </c>
      <c r="T188" s="52" t="str">
        <f t="shared" si="45"/>
        <v/>
      </c>
      <c r="U188" s="52" t="str">
        <f t="shared" si="46"/>
        <v/>
      </c>
      <c r="V188" t="str">
        <f t="shared" si="34"/>
        <v/>
      </c>
    </row>
    <row r="189" spans="1:22" x14ac:dyDescent="0.25">
      <c r="A189" s="4">
        <f t="shared" si="47"/>
        <v>44748</v>
      </c>
      <c r="B189" s="1">
        <f t="shared" si="35"/>
        <v>4</v>
      </c>
      <c r="C189" s="62" t="s">
        <v>139</v>
      </c>
      <c r="D189" s="63"/>
      <c r="E189" s="66" t="s">
        <v>94</v>
      </c>
      <c r="F189" s="49"/>
      <c r="G189" s="52" t="str">
        <f t="shared" si="36"/>
        <v/>
      </c>
      <c r="H189" s="52" t="str">
        <f t="shared" si="37"/>
        <v/>
      </c>
      <c r="I189" s="52" t="str">
        <f t="shared" si="38"/>
        <v/>
      </c>
      <c r="J189" s="1"/>
      <c r="K189" s="52" t="str">
        <f t="shared" si="39"/>
        <v/>
      </c>
      <c r="L189" s="52" t="str">
        <f t="shared" si="40"/>
        <v/>
      </c>
      <c r="M189" s="52" t="str">
        <f t="shared" si="33"/>
        <v/>
      </c>
      <c r="N189" s="1"/>
      <c r="O189" s="52" t="str">
        <f t="shared" si="41"/>
        <v/>
      </c>
      <c r="P189" s="52" t="str">
        <f t="shared" si="42"/>
        <v/>
      </c>
      <c r="Q189" s="52" t="str">
        <f t="shared" si="43"/>
        <v>B3_B</v>
      </c>
      <c r="R189" s="1"/>
      <c r="S189" s="52" t="str">
        <f t="shared" si="44"/>
        <v>B4_R4w</v>
      </c>
      <c r="T189" s="52" t="str">
        <f t="shared" si="45"/>
        <v/>
      </c>
      <c r="U189" s="52" t="str">
        <f t="shared" si="46"/>
        <v/>
      </c>
      <c r="V189" t="str">
        <f t="shared" si="34"/>
        <v/>
      </c>
    </row>
    <row r="190" spans="1:22" x14ac:dyDescent="0.25">
      <c r="A190" s="4">
        <f t="shared" si="47"/>
        <v>44749</v>
      </c>
      <c r="B190" s="1">
        <f t="shared" si="35"/>
        <v>5</v>
      </c>
      <c r="C190" s="62" t="s">
        <v>77</v>
      </c>
      <c r="D190" s="63"/>
      <c r="E190" s="66" t="s">
        <v>95</v>
      </c>
      <c r="F190" s="49"/>
      <c r="G190" s="52" t="str">
        <f t="shared" si="36"/>
        <v/>
      </c>
      <c r="H190" s="52" t="str">
        <f t="shared" si="37"/>
        <v/>
      </c>
      <c r="I190" s="52" t="str">
        <f t="shared" si="38"/>
        <v/>
      </c>
      <c r="J190" s="1"/>
      <c r="K190" s="52" t="str">
        <f t="shared" si="39"/>
        <v/>
      </c>
      <c r="L190" s="52" t="str">
        <f t="shared" si="40"/>
        <v/>
      </c>
      <c r="M190" s="52" t="str">
        <f t="shared" si="33"/>
        <v/>
      </c>
      <c r="N190" s="1"/>
      <c r="O190" s="52" t="str">
        <f t="shared" si="41"/>
        <v>B3_P</v>
      </c>
      <c r="P190" s="52" t="str">
        <f t="shared" si="42"/>
        <v/>
      </c>
      <c r="Q190" s="52" t="str">
        <f t="shared" si="43"/>
        <v/>
      </c>
      <c r="R190" s="1"/>
      <c r="S190" s="52" t="str">
        <f t="shared" si="44"/>
        <v/>
      </c>
      <c r="T190" s="52" t="str">
        <f t="shared" si="45"/>
        <v/>
      </c>
      <c r="U190" s="52" t="str">
        <f t="shared" si="46"/>
        <v>B4_B</v>
      </c>
      <c r="V190" t="str">
        <f t="shared" si="34"/>
        <v/>
      </c>
    </row>
    <row r="191" spans="1:22" x14ac:dyDescent="0.25">
      <c r="A191" s="4">
        <f t="shared" si="47"/>
        <v>44750</v>
      </c>
      <c r="B191" s="1">
        <f t="shared" si="35"/>
        <v>6</v>
      </c>
      <c r="C191" s="62" t="s">
        <v>78</v>
      </c>
      <c r="D191" s="63"/>
      <c r="E191" s="65" t="s">
        <v>79</v>
      </c>
      <c r="F191" s="49"/>
      <c r="G191" s="52" t="str">
        <f t="shared" si="36"/>
        <v/>
      </c>
      <c r="H191" s="52" t="str">
        <f t="shared" si="37"/>
        <v/>
      </c>
      <c r="I191" s="52" t="str">
        <f t="shared" si="38"/>
        <v>GT</v>
      </c>
      <c r="J191" s="1"/>
      <c r="K191" s="52" t="str">
        <f t="shared" si="39"/>
        <v/>
      </c>
      <c r="L191" s="52" t="str">
        <f t="shared" si="40"/>
        <v/>
      </c>
      <c r="M191" s="52" t="str">
        <f t="shared" si="33"/>
        <v>GT</v>
      </c>
      <c r="N191" s="1"/>
      <c r="O191" s="52" t="str">
        <f t="shared" si="41"/>
        <v/>
      </c>
      <c r="P191" s="52" t="str">
        <f t="shared" si="42"/>
        <v/>
      </c>
      <c r="Q191" s="52" t="str">
        <f t="shared" si="43"/>
        <v/>
      </c>
      <c r="R191" s="1"/>
      <c r="S191" s="52" t="str">
        <f t="shared" si="44"/>
        <v>B4_P</v>
      </c>
      <c r="T191" s="52" t="str">
        <f t="shared" si="45"/>
        <v/>
      </c>
      <c r="U191" s="52" t="str">
        <f t="shared" si="46"/>
        <v>GT</v>
      </c>
      <c r="V191" t="str">
        <f t="shared" si="34"/>
        <v/>
      </c>
    </row>
    <row r="192" spans="1:22" x14ac:dyDescent="0.25">
      <c r="A192" s="4">
        <f t="shared" si="47"/>
        <v>44751</v>
      </c>
      <c r="B192" s="1">
        <f t="shared" si="35"/>
        <v>7</v>
      </c>
      <c r="C192" s="62"/>
      <c r="D192" s="63"/>
      <c r="E192" s="65"/>
      <c r="F192" s="49"/>
      <c r="G192" s="52" t="str">
        <f t="shared" si="36"/>
        <v/>
      </c>
      <c r="H192" s="52" t="str">
        <f t="shared" si="37"/>
        <v/>
      </c>
      <c r="I192" s="52" t="str">
        <f t="shared" si="38"/>
        <v/>
      </c>
      <c r="J192" s="1"/>
      <c r="K192" s="52" t="str">
        <f t="shared" si="39"/>
        <v/>
      </c>
      <c r="L192" s="52" t="str">
        <f t="shared" si="40"/>
        <v/>
      </c>
      <c r="M192" s="52" t="str">
        <f t="shared" si="33"/>
        <v/>
      </c>
      <c r="N192" s="1"/>
      <c r="O192" s="52" t="str">
        <f t="shared" si="41"/>
        <v/>
      </c>
      <c r="P192" s="52" t="str">
        <f t="shared" si="42"/>
        <v/>
      </c>
      <c r="Q192" s="52" t="str">
        <f t="shared" si="43"/>
        <v/>
      </c>
      <c r="R192" s="1"/>
      <c r="S192" s="52" t="str">
        <f t="shared" si="44"/>
        <v/>
      </c>
      <c r="T192" s="52" t="str">
        <f t="shared" si="45"/>
        <v/>
      </c>
      <c r="U192" s="52" t="str">
        <f t="shared" si="46"/>
        <v/>
      </c>
      <c r="V192" t="str">
        <f t="shared" si="34"/>
        <v/>
      </c>
    </row>
    <row r="193" spans="1:22" x14ac:dyDescent="0.25">
      <c r="A193" s="4">
        <f t="shared" si="47"/>
        <v>44752</v>
      </c>
      <c r="B193" s="1">
        <f t="shared" si="35"/>
        <v>1</v>
      </c>
      <c r="C193" s="62"/>
      <c r="D193" s="63"/>
      <c r="E193" s="65"/>
      <c r="F193" s="49"/>
      <c r="G193" s="52" t="str">
        <f t="shared" si="36"/>
        <v/>
      </c>
      <c r="H193" s="52" t="str">
        <f t="shared" si="37"/>
        <v/>
      </c>
      <c r="I193" s="52" t="str">
        <f t="shared" si="38"/>
        <v/>
      </c>
      <c r="J193" s="1"/>
      <c r="K193" s="52" t="str">
        <f t="shared" si="39"/>
        <v/>
      </c>
      <c r="L193" s="52" t="str">
        <f t="shared" si="40"/>
        <v/>
      </c>
      <c r="M193" s="52" t="str">
        <f t="shared" si="33"/>
        <v/>
      </c>
      <c r="N193" s="1"/>
      <c r="O193" s="52" t="str">
        <f t="shared" si="41"/>
        <v/>
      </c>
      <c r="P193" s="52" t="str">
        <f t="shared" si="42"/>
        <v/>
      </c>
      <c r="Q193" s="52" t="str">
        <f t="shared" si="43"/>
        <v/>
      </c>
      <c r="R193" s="1"/>
      <c r="S193" s="52" t="str">
        <f t="shared" si="44"/>
        <v/>
      </c>
      <c r="T193" s="52" t="str">
        <f t="shared" si="45"/>
        <v/>
      </c>
      <c r="U193" s="52" t="str">
        <f t="shared" si="46"/>
        <v/>
      </c>
      <c r="V193" t="str">
        <f t="shared" si="34"/>
        <v/>
      </c>
    </row>
    <row r="194" spans="1:22" x14ac:dyDescent="0.25">
      <c r="A194" s="4">
        <f t="shared" si="47"/>
        <v>44753</v>
      </c>
      <c r="B194" s="1">
        <f t="shared" si="35"/>
        <v>2</v>
      </c>
      <c r="C194" s="62"/>
      <c r="D194" s="63" t="s">
        <v>146</v>
      </c>
      <c r="E194" s="66" t="s">
        <v>92</v>
      </c>
      <c r="F194" s="49"/>
      <c r="G194" s="52" t="str">
        <f t="shared" si="36"/>
        <v/>
      </c>
      <c r="H194" s="52" t="str">
        <f t="shared" si="37"/>
        <v/>
      </c>
      <c r="I194" s="52" t="str">
        <f t="shared" si="38"/>
        <v>B1_B</v>
      </c>
      <c r="J194" s="1"/>
      <c r="K194" s="52" t="str">
        <f t="shared" si="39"/>
        <v/>
      </c>
      <c r="L194" s="52" t="str">
        <f t="shared" si="40"/>
        <v>B2_S</v>
      </c>
      <c r="M194" s="52" t="str">
        <f t="shared" si="33"/>
        <v/>
      </c>
      <c r="N194" s="1"/>
      <c r="O194" s="52" t="str">
        <f t="shared" si="41"/>
        <v/>
      </c>
      <c r="P194" s="52" t="str">
        <f t="shared" si="42"/>
        <v/>
      </c>
      <c r="Q194" s="52" t="str">
        <f t="shared" si="43"/>
        <v/>
      </c>
      <c r="R194" s="1"/>
      <c r="S194" s="52" t="str">
        <f t="shared" si="44"/>
        <v/>
      </c>
      <c r="T194" s="52" t="str">
        <f t="shared" si="45"/>
        <v/>
      </c>
      <c r="U194" s="52" t="str">
        <f t="shared" si="46"/>
        <v/>
      </c>
      <c r="V194" t="str">
        <f t="shared" si="34"/>
        <v/>
      </c>
    </row>
    <row r="195" spans="1:22" x14ac:dyDescent="0.25">
      <c r="A195" s="4">
        <f t="shared" si="47"/>
        <v>44754</v>
      </c>
      <c r="B195" s="1">
        <f t="shared" si="35"/>
        <v>3</v>
      </c>
      <c r="C195" s="62" t="s">
        <v>88</v>
      </c>
      <c r="D195" s="63"/>
      <c r="E195" s="66" t="s">
        <v>93</v>
      </c>
      <c r="F195" s="49"/>
      <c r="G195" s="52" t="str">
        <f t="shared" si="36"/>
        <v>B1_R</v>
      </c>
      <c r="H195" s="52" t="str">
        <f t="shared" si="37"/>
        <v/>
      </c>
      <c r="I195" s="52" t="str">
        <f t="shared" si="38"/>
        <v/>
      </c>
      <c r="J195" s="1"/>
      <c r="K195" s="52" t="str">
        <f t="shared" si="39"/>
        <v/>
      </c>
      <c r="L195" s="52" t="str">
        <f t="shared" si="40"/>
        <v/>
      </c>
      <c r="M195" s="52" t="str">
        <f t="shared" ref="M195:M258" si="48">IF(LEFT(E195,3)="B2_",E195,IF(LEFT(E195,3)="GT",E195,""))</f>
        <v>B2_B</v>
      </c>
      <c r="N195" s="1"/>
      <c r="O195" s="52" t="str">
        <f t="shared" si="41"/>
        <v/>
      </c>
      <c r="P195" s="52" t="str">
        <f t="shared" si="42"/>
        <v/>
      </c>
      <c r="Q195" s="52" t="str">
        <f t="shared" si="43"/>
        <v/>
      </c>
      <c r="R195" s="1"/>
      <c r="S195" s="52" t="str">
        <f t="shared" si="44"/>
        <v/>
      </c>
      <c r="T195" s="52" t="str">
        <f t="shared" si="45"/>
        <v/>
      </c>
      <c r="U195" s="52" t="str">
        <f t="shared" si="46"/>
        <v/>
      </c>
      <c r="V195" t="str">
        <f t="shared" ref="V195:V258" si="49">IF(ISERROR(VLOOKUP(A195,feiertage,2,FALSE)),"",VLOOKUP(A195,feiertage,2,FALSE))</f>
        <v/>
      </c>
    </row>
    <row r="196" spans="1:22" x14ac:dyDescent="0.25">
      <c r="A196" s="4">
        <f t="shared" si="47"/>
        <v>44755</v>
      </c>
      <c r="B196" s="1">
        <f t="shared" ref="B196:B259" si="50">WEEKDAY(A196)</f>
        <v>4</v>
      </c>
      <c r="C196" s="62" t="s">
        <v>89</v>
      </c>
      <c r="D196" s="63"/>
      <c r="E196" s="66" t="s">
        <v>94</v>
      </c>
      <c r="F196" s="49"/>
      <c r="G196" s="52" t="str">
        <f t="shared" ref="G196:G259" si="51">IF(LEFT(C196,3)="B1_",C196,IF(LEFT(C196,3)="SO",C196,""))</f>
        <v/>
      </c>
      <c r="H196" s="52" t="str">
        <f t="shared" ref="H196:H259" si="52">IF(LEFT(D196,2)="B1",D196,"")</f>
        <v/>
      </c>
      <c r="I196" s="52" t="str">
        <f t="shared" ref="I196:I259" si="53">IF(LEFT(E196,3)="B1_",E196,IF(LEFT(E196,2)="GT",E196,""))</f>
        <v/>
      </c>
      <c r="J196" s="1"/>
      <c r="K196" s="52" t="str">
        <f t="shared" ref="K196:K259" si="54">IF(LEFT(C196,3)="B2_",C196,IF(LEFT(C196,3)="SO",C196,""))</f>
        <v>B2_R</v>
      </c>
      <c r="L196" s="52" t="str">
        <f t="shared" ref="L196:L259" si="55">IF(LEFT(D196,3)="B2_",D196,IF(LEFT(D196,3)="SO",D196,""))</f>
        <v/>
      </c>
      <c r="M196" s="52" t="str">
        <f t="shared" si="48"/>
        <v/>
      </c>
      <c r="N196" s="1"/>
      <c r="O196" s="52" t="str">
        <f t="shared" ref="O196:O259" si="56">IF(LEFT(C196,3)="B3_",C196,IF(LEFT(C196,3)="SO",C196,""))</f>
        <v/>
      </c>
      <c r="P196" s="52" t="str">
        <f t="shared" ref="P196:P259" si="57">IF(LEFT(D196,3)="B3_",D196,IF(LEFT(D196,3)="SO",D196,""))</f>
        <v/>
      </c>
      <c r="Q196" s="52" t="str">
        <f t="shared" ref="Q196:Q259" si="58">IF(LEFT(E196,3)="B3_",E196,IF(LEFT(E196,3)="SO",E196,""))</f>
        <v>B3_B</v>
      </c>
      <c r="R196" s="1"/>
      <c r="S196" s="52" t="str">
        <f t="shared" ref="S196:S259" si="59">IF(LEFT(C196,3)="B4_",C196,IF(LEFT(C196,3)="SO",C196,""))</f>
        <v/>
      </c>
      <c r="T196" s="52" t="str">
        <f t="shared" ref="T196:T259" si="60">IF(LEFT(D196,3)="B4_",D196,IF(LEFT(D196,3)="SO",D196,""))</f>
        <v/>
      </c>
      <c r="U196" s="52" t="str">
        <f t="shared" ref="U196:U259" si="61">IF(LEFT(E196,3)="B4_",E196,IF(LEFT(E196,3)="GT",E196,""))</f>
        <v/>
      </c>
      <c r="V196" t="str">
        <f t="shared" si="49"/>
        <v/>
      </c>
    </row>
    <row r="197" spans="1:22" x14ac:dyDescent="0.25">
      <c r="A197" s="4">
        <f t="shared" ref="A197:A260" si="62">A196+1</f>
        <v>44756</v>
      </c>
      <c r="B197" s="1">
        <f t="shared" si="50"/>
        <v>5</v>
      </c>
      <c r="C197" s="62" t="s">
        <v>100</v>
      </c>
      <c r="D197" s="63"/>
      <c r="E197" s="66" t="s">
        <v>95</v>
      </c>
      <c r="F197" s="49"/>
      <c r="G197" s="52" t="str">
        <f t="shared" si="51"/>
        <v>B1_P</v>
      </c>
      <c r="H197" s="52" t="str">
        <f t="shared" si="52"/>
        <v/>
      </c>
      <c r="I197" s="52" t="str">
        <f t="shared" si="53"/>
        <v/>
      </c>
      <c r="J197" s="1"/>
      <c r="K197" s="52" t="str">
        <f t="shared" si="54"/>
        <v/>
      </c>
      <c r="L197" s="52" t="str">
        <f t="shared" si="55"/>
        <v/>
      </c>
      <c r="M197" s="52" t="str">
        <f t="shared" si="48"/>
        <v/>
      </c>
      <c r="N197" s="1"/>
      <c r="O197" s="52" t="str">
        <f t="shared" si="56"/>
        <v/>
      </c>
      <c r="P197" s="52" t="str">
        <f t="shared" si="57"/>
        <v/>
      </c>
      <c r="Q197" s="52" t="str">
        <f t="shared" si="58"/>
        <v/>
      </c>
      <c r="R197" s="1"/>
      <c r="S197" s="52" t="str">
        <f t="shared" si="59"/>
        <v/>
      </c>
      <c r="T197" s="52" t="str">
        <f t="shared" si="60"/>
        <v/>
      </c>
      <c r="U197" s="52" t="str">
        <f t="shared" si="61"/>
        <v>B4_B</v>
      </c>
      <c r="V197" t="str">
        <f t="shared" si="49"/>
        <v/>
      </c>
    </row>
    <row r="198" spans="1:22" x14ac:dyDescent="0.25">
      <c r="A198" s="4">
        <f t="shared" si="62"/>
        <v>44757</v>
      </c>
      <c r="B198" s="1">
        <f t="shared" si="50"/>
        <v>6</v>
      </c>
      <c r="C198" s="62" t="s">
        <v>101</v>
      </c>
      <c r="D198" s="63"/>
      <c r="E198" s="65"/>
      <c r="F198" s="49"/>
      <c r="G198" s="52" t="str">
        <f t="shared" si="51"/>
        <v/>
      </c>
      <c r="H198" s="52" t="str">
        <f t="shared" si="52"/>
        <v/>
      </c>
      <c r="I198" s="52" t="str">
        <f t="shared" si="53"/>
        <v/>
      </c>
      <c r="J198" s="1"/>
      <c r="K198" s="52" t="str">
        <f t="shared" si="54"/>
        <v>B2_P</v>
      </c>
      <c r="L198" s="52" t="str">
        <f t="shared" si="55"/>
        <v/>
      </c>
      <c r="M198" s="52" t="str">
        <f t="shared" si="48"/>
        <v/>
      </c>
      <c r="N198" s="1"/>
      <c r="O198" s="52" t="str">
        <f t="shared" si="56"/>
        <v/>
      </c>
      <c r="P198" s="52" t="str">
        <f t="shared" si="57"/>
        <v/>
      </c>
      <c r="Q198" s="52" t="str">
        <f t="shared" si="58"/>
        <v/>
      </c>
      <c r="R198" s="1"/>
      <c r="S198" s="52" t="str">
        <f t="shared" si="59"/>
        <v/>
      </c>
      <c r="T198" s="52" t="str">
        <f t="shared" si="60"/>
        <v/>
      </c>
      <c r="U198" s="52" t="str">
        <f t="shared" si="61"/>
        <v/>
      </c>
      <c r="V198" t="str">
        <f t="shared" si="49"/>
        <v/>
      </c>
    </row>
    <row r="199" spans="1:22" x14ac:dyDescent="0.25">
      <c r="A199" s="4">
        <f t="shared" si="62"/>
        <v>44758</v>
      </c>
      <c r="B199" s="1">
        <f t="shared" si="50"/>
        <v>7</v>
      </c>
      <c r="C199" s="62"/>
      <c r="D199" s="63"/>
      <c r="E199" s="65"/>
      <c r="F199" s="49"/>
      <c r="G199" s="52" t="str">
        <f t="shared" si="51"/>
        <v/>
      </c>
      <c r="H199" s="52" t="str">
        <f t="shared" si="52"/>
        <v/>
      </c>
      <c r="I199" s="52" t="str">
        <f t="shared" si="53"/>
        <v/>
      </c>
      <c r="J199" s="1"/>
      <c r="K199" s="52" t="str">
        <f t="shared" si="54"/>
        <v/>
      </c>
      <c r="L199" s="52" t="str">
        <f t="shared" si="55"/>
        <v/>
      </c>
      <c r="M199" s="52" t="str">
        <f t="shared" si="48"/>
        <v/>
      </c>
      <c r="N199" s="1"/>
      <c r="O199" s="52" t="str">
        <f t="shared" si="56"/>
        <v/>
      </c>
      <c r="P199" s="52" t="str">
        <f t="shared" si="57"/>
        <v/>
      </c>
      <c r="Q199" s="52" t="str">
        <f t="shared" si="58"/>
        <v/>
      </c>
      <c r="R199" s="1"/>
      <c r="S199" s="52" t="str">
        <f t="shared" si="59"/>
        <v/>
      </c>
      <c r="T199" s="52" t="str">
        <f t="shared" si="60"/>
        <v/>
      </c>
      <c r="U199" s="52" t="str">
        <f t="shared" si="61"/>
        <v/>
      </c>
      <c r="V199" t="str">
        <f t="shared" si="49"/>
        <v/>
      </c>
    </row>
    <row r="200" spans="1:22" x14ac:dyDescent="0.25">
      <c r="A200" s="4">
        <f t="shared" si="62"/>
        <v>44759</v>
      </c>
      <c r="B200" s="1">
        <f t="shared" si="50"/>
        <v>1</v>
      </c>
      <c r="C200" s="62"/>
      <c r="D200" s="63"/>
      <c r="E200" s="65"/>
      <c r="F200" s="49"/>
      <c r="G200" s="52" t="str">
        <f t="shared" si="51"/>
        <v/>
      </c>
      <c r="H200" s="52" t="str">
        <f t="shared" si="52"/>
        <v/>
      </c>
      <c r="I200" s="52" t="str">
        <f t="shared" si="53"/>
        <v/>
      </c>
      <c r="J200" s="1"/>
      <c r="K200" s="52" t="str">
        <f t="shared" si="54"/>
        <v/>
      </c>
      <c r="L200" s="52" t="str">
        <f t="shared" si="55"/>
        <v/>
      </c>
      <c r="M200" s="52" t="str">
        <f t="shared" si="48"/>
        <v/>
      </c>
      <c r="N200" s="1"/>
      <c r="O200" s="52" t="str">
        <f t="shared" si="56"/>
        <v/>
      </c>
      <c r="P200" s="52" t="str">
        <f t="shared" si="57"/>
        <v/>
      </c>
      <c r="Q200" s="52" t="str">
        <f t="shared" si="58"/>
        <v/>
      </c>
      <c r="R200" s="1"/>
      <c r="S200" s="52" t="str">
        <f t="shared" si="59"/>
        <v/>
      </c>
      <c r="T200" s="52" t="str">
        <f t="shared" si="60"/>
        <v/>
      </c>
      <c r="U200" s="52" t="str">
        <f t="shared" si="61"/>
        <v/>
      </c>
      <c r="V200" t="str">
        <f t="shared" si="49"/>
        <v/>
      </c>
    </row>
    <row r="201" spans="1:22" x14ac:dyDescent="0.25">
      <c r="A201" s="4">
        <f t="shared" si="62"/>
        <v>44760</v>
      </c>
      <c r="B201" s="1">
        <f t="shared" si="50"/>
        <v>2</v>
      </c>
      <c r="C201" s="62"/>
      <c r="D201" s="63" t="s">
        <v>147</v>
      </c>
      <c r="E201" s="66" t="s">
        <v>92</v>
      </c>
      <c r="F201" s="49"/>
      <c r="G201" s="52" t="str">
        <f t="shared" si="51"/>
        <v/>
      </c>
      <c r="H201" s="52" t="str">
        <f t="shared" si="52"/>
        <v/>
      </c>
      <c r="I201" s="52" t="str">
        <f t="shared" si="53"/>
        <v>B1_B</v>
      </c>
      <c r="J201" s="1"/>
      <c r="K201" s="52" t="str">
        <f t="shared" si="54"/>
        <v/>
      </c>
      <c r="L201" s="52" t="str">
        <f t="shared" si="55"/>
        <v/>
      </c>
      <c r="M201" s="52" t="str">
        <f t="shared" si="48"/>
        <v/>
      </c>
      <c r="N201" s="1"/>
      <c r="O201" s="52" t="str">
        <f t="shared" si="56"/>
        <v/>
      </c>
      <c r="P201" s="52" t="str">
        <f t="shared" si="57"/>
        <v>B3_S</v>
      </c>
      <c r="Q201" s="52" t="str">
        <f t="shared" si="58"/>
        <v/>
      </c>
      <c r="R201" s="1"/>
      <c r="S201" s="52" t="str">
        <f t="shared" si="59"/>
        <v/>
      </c>
      <c r="T201" s="52" t="str">
        <f t="shared" si="60"/>
        <v/>
      </c>
      <c r="U201" s="52" t="str">
        <f t="shared" si="61"/>
        <v/>
      </c>
      <c r="V201" t="str">
        <f t="shared" si="49"/>
        <v/>
      </c>
    </row>
    <row r="202" spans="1:22" x14ac:dyDescent="0.25">
      <c r="A202" s="4">
        <f t="shared" si="62"/>
        <v>44761</v>
      </c>
      <c r="B202" s="1">
        <f t="shared" si="50"/>
        <v>3</v>
      </c>
      <c r="C202" s="62" t="s">
        <v>90</v>
      </c>
      <c r="D202" s="63"/>
      <c r="E202" s="66" t="s">
        <v>93</v>
      </c>
      <c r="F202" s="49"/>
      <c r="G202" s="52" t="str">
        <f t="shared" si="51"/>
        <v/>
      </c>
      <c r="H202" s="52" t="str">
        <f t="shared" si="52"/>
        <v/>
      </c>
      <c r="I202" s="52" t="str">
        <f t="shared" si="53"/>
        <v/>
      </c>
      <c r="J202" s="1"/>
      <c r="K202" s="52" t="str">
        <f t="shared" si="54"/>
        <v/>
      </c>
      <c r="L202" s="52" t="str">
        <f t="shared" si="55"/>
        <v/>
      </c>
      <c r="M202" s="52" t="str">
        <f t="shared" si="48"/>
        <v>B2_B</v>
      </c>
      <c r="N202" s="1"/>
      <c r="O202" s="52" t="str">
        <f t="shared" si="56"/>
        <v>B3_R</v>
      </c>
      <c r="P202" s="52" t="str">
        <f t="shared" si="57"/>
        <v/>
      </c>
      <c r="Q202" s="52" t="str">
        <f t="shared" si="58"/>
        <v/>
      </c>
      <c r="R202" s="1"/>
      <c r="S202" s="52" t="str">
        <f t="shared" si="59"/>
        <v/>
      </c>
      <c r="T202" s="52" t="str">
        <f t="shared" si="60"/>
        <v/>
      </c>
      <c r="U202" s="52" t="str">
        <f t="shared" si="61"/>
        <v/>
      </c>
      <c r="V202" t="str">
        <f t="shared" si="49"/>
        <v/>
      </c>
    </row>
    <row r="203" spans="1:22" x14ac:dyDescent="0.25">
      <c r="A203" s="4">
        <f t="shared" si="62"/>
        <v>44762</v>
      </c>
      <c r="B203" s="1">
        <f t="shared" si="50"/>
        <v>4</v>
      </c>
      <c r="C203" s="62" t="s">
        <v>91</v>
      </c>
      <c r="D203" s="63"/>
      <c r="E203" s="66" t="s">
        <v>94</v>
      </c>
      <c r="F203" s="49"/>
      <c r="G203" s="52" t="str">
        <f t="shared" si="51"/>
        <v/>
      </c>
      <c r="H203" s="52" t="str">
        <f t="shared" si="52"/>
        <v/>
      </c>
      <c r="I203" s="52" t="str">
        <f t="shared" si="53"/>
        <v/>
      </c>
      <c r="J203" s="1"/>
      <c r="K203" s="52" t="str">
        <f t="shared" si="54"/>
        <v/>
      </c>
      <c r="L203" s="52" t="str">
        <f t="shared" si="55"/>
        <v/>
      </c>
      <c r="M203" s="52" t="str">
        <f t="shared" si="48"/>
        <v/>
      </c>
      <c r="N203" s="1"/>
      <c r="O203" s="52" t="str">
        <f t="shared" si="56"/>
        <v/>
      </c>
      <c r="P203" s="52" t="str">
        <f t="shared" si="57"/>
        <v/>
      </c>
      <c r="Q203" s="52" t="str">
        <f t="shared" si="58"/>
        <v>B3_B</v>
      </c>
      <c r="R203" s="1"/>
      <c r="S203" s="52" t="str">
        <f t="shared" si="59"/>
        <v>B4_R</v>
      </c>
      <c r="T203" s="52" t="str">
        <f t="shared" si="60"/>
        <v/>
      </c>
      <c r="U203" s="52" t="str">
        <f t="shared" si="61"/>
        <v/>
      </c>
      <c r="V203" t="str">
        <f t="shared" si="49"/>
        <v/>
      </c>
    </row>
    <row r="204" spans="1:22" x14ac:dyDescent="0.25">
      <c r="A204" s="4">
        <f t="shared" si="62"/>
        <v>44763</v>
      </c>
      <c r="B204" s="1">
        <f t="shared" si="50"/>
        <v>5</v>
      </c>
      <c r="C204" s="62" t="s">
        <v>77</v>
      </c>
      <c r="D204" s="63"/>
      <c r="E204" s="66" t="s">
        <v>95</v>
      </c>
      <c r="F204" s="49"/>
      <c r="G204" s="52" t="str">
        <f t="shared" si="51"/>
        <v/>
      </c>
      <c r="H204" s="52" t="str">
        <f t="shared" si="52"/>
        <v/>
      </c>
      <c r="I204" s="52" t="str">
        <f t="shared" si="53"/>
        <v/>
      </c>
      <c r="J204" s="1"/>
      <c r="K204" s="52" t="str">
        <f t="shared" si="54"/>
        <v/>
      </c>
      <c r="L204" s="52" t="str">
        <f t="shared" si="55"/>
        <v/>
      </c>
      <c r="M204" s="52" t="str">
        <f t="shared" si="48"/>
        <v/>
      </c>
      <c r="N204" s="1"/>
      <c r="O204" s="52" t="str">
        <f t="shared" si="56"/>
        <v>B3_P</v>
      </c>
      <c r="P204" s="52" t="str">
        <f t="shared" si="57"/>
        <v/>
      </c>
      <c r="Q204" s="52" t="str">
        <f t="shared" si="58"/>
        <v/>
      </c>
      <c r="R204" s="1"/>
      <c r="S204" s="52" t="str">
        <f t="shared" si="59"/>
        <v/>
      </c>
      <c r="T204" s="52" t="str">
        <f t="shared" si="60"/>
        <v/>
      </c>
      <c r="U204" s="52" t="str">
        <f t="shared" si="61"/>
        <v>B4_B</v>
      </c>
      <c r="V204" t="str">
        <f t="shared" si="49"/>
        <v/>
      </c>
    </row>
    <row r="205" spans="1:22" x14ac:dyDescent="0.25">
      <c r="A205" s="4">
        <f t="shared" si="62"/>
        <v>44764</v>
      </c>
      <c r="B205" s="1">
        <f t="shared" si="50"/>
        <v>6</v>
      </c>
      <c r="C205" s="62" t="s">
        <v>78</v>
      </c>
      <c r="D205" s="63"/>
      <c r="E205" s="65" t="s">
        <v>79</v>
      </c>
      <c r="F205" s="49"/>
      <c r="G205" s="52" t="str">
        <f t="shared" si="51"/>
        <v/>
      </c>
      <c r="H205" s="52" t="str">
        <f t="shared" si="52"/>
        <v/>
      </c>
      <c r="I205" s="52" t="str">
        <f t="shared" si="53"/>
        <v>GT</v>
      </c>
      <c r="J205" s="1"/>
      <c r="K205" s="52" t="str">
        <f t="shared" si="54"/>
        <v/>
      </c>
      <c r="L205" s="52" t="str">
        <f t="shared" si="55"/>
        <v/>
      </c>
      <c r="M205" s="52" t="str">
        <f t="shared" si="48"/>
        <v>GT</v>
      </c>
      <c r="N205" s="1"/>
      <c r="O205" s="52" t="str">
        <f t="shared" si="56"/>
        <v/>
      </c>
      <c r="P205" s="52" t="str">
        <f t="shared" si="57"/>
        <v/>
      </c>
      <c r="Q205" s="52" t="str">
        <f t="shared" si="58"/>
        <v/>
      </c>
      <c r="R205" s="1"/>
      <c r="S205" s="52" t="str">
        <f t="shared" si="59"/>
        <v>B4_P</v>
      </c>
      <c r="T205" s="52" t="str">
        <f t="shared" si="60"/>
        <v/>
      </c>
      <c r="U205" s="52" t="str">
        <f t="shared" si="61"/>
        <v>GT</v>
      </c>
      <c r="V205" t="str">
        <f t="shared" si="49"/>
        <v/>
      </c>
    </row>
    <row r="206" spans="1:22" x14ac:dyDescent="0.25">
      <c r="A206" s="4">
        <f t="shared" si="62"/>
        <v>44765</v>
      </c>
      <c r="B206" s="1">
        <f t="shared" si="50"/>
        <v>7</v>
      </c>
      <c r="C206" s="62"/>
      <c r="D206" s="63"/>
      <c r="E206" s="65"/>
      <c r="F206" s="49"/>
      <c r="G206" s="52" t="str">
        <f t="shared" si="51"/>
        <v/>
      </c>
      <c r="H206" s="52" t="str">
        <f t="shared" si="52"/>
        <v/>
      </c>
      <c r="I206" s="52" t="str">
        <f t="shared" si="53"/>
        <v/>
      </c>
      <c r="J206" s="1"/>
      <c r="K206" s="52" t="str">
        <f t="shared" si="54"/>
        <v/>
      </c>
      <c r="L206" s="52" t="str">
        <f t="shared" si="55"/>
        <v/>
      </c>
      <c r="M206" s="52" t="str">
        <f t="shared" si="48"/>
        <v/>
      </c>
      <c r="N206" s="1"/>
      <c r="O206" s="52" t="str">
        <f t="shared" si="56"/>
        <v/>
      </c>
      <c r="P206" s="52" t="str">
        <f t="shared" si="57"/>
        <v/>
      </c>
      <c r="Q206" s="52" t="str">
        <f t="shared" si="58"/>
        <v/>
      </c>
      <c r="R206" s="1"/>
      <c r="S206" s="52" t="str">
        <f t="shared" si="59"/>
        <v/>
      </c>
      <c r="T206" s="52" t="str">
        <f t="shared" si="60"/>
        <v/>
      </c>
      <c r="U206" s="52" t="str">
        <f t="shared" si="61"/>
        <v/>
      </c>
      <c r="V206" t="str">
        <f t="shared" si="49"/>
        <v/>
      </c>
    </row>
    <row r="207" spans="1:22" x14ac:dyDescent="0.25">
      <c r="A207" s="4">
        <f t="shared" si="62"/>
        <v>44766</v>
      </c>
      <c r="B207" s="1">
        <f t="shared" si="50"/>
        <v>1</v>
      </c>
      <c r="C207" s="62"/>
      <c r="D207" s="63"/>
      <c r="E207" s="65"/>
      <c r="F207" s="49"/>
      <c r="G207" s="52" t="str">
        <f t="shared" si="51"/>
        <v/>
      </c>
      <c r="H207" s="52" t="str">
        <f t="shared" si="52"/>
        <v/>
      </c>
      <c r="I207" s="52" t="str">
        <f t="shared" si="53"/>
        <v/>
      </c>
      <c r="J207" s="1"/>
      <c r="K207" s="52" t="str">
        <f t="shared" si="54"/>
        <v/>
      </c>
      <c r="L207" s="52" t="str">
        <f t="shared" si="55"/>
        <v/>
      </c>
      <c r="M207" s="52" t="str">
        <f t="shared" si="48"/>
        <v/>
      </c>
      <c r="N207" s="1"/>
      <c r="O207" s="52" t="str">
        <f t="shared" si="56"/>
        <v/>
      </c>
      <c r="P207" s="52" t="str">
        <f t="shared" si="57"/>
        <v/>
      </c>
      <c r="Q207" s="52" t="str">
        <f t="shared" si="58"/>
        <v/>
      </c>
      <c r="R207" s="1"/>
      <c r="S207" s="52" t="str">
        <f t="shared" si="59"/>
        <v/>
      </c>
      <c r="T207" s="52" t="str">
        <f t="shared" si="60"/>
        <v/>
      </c>
      <c r="U207" s="52" t="str">
        <f t="shared" si="61"/>
        <v/>
      </c>
      <c r="V207" t="str">
        <f t="shared" si="49"/>
        <v/>
      </c>
    </row>
    <row r="208" spans="1:22" x14ac:dyDescent="0.25">
      <c r="A208" s="4">
        <f t="shared" si="62"/>
        <v>44767</v>
      </c>
      <c r="B208" s="1">
        <f t="shared" si="50"/>
        <v>2</v>
      </c>
      <c r="C208" s="62"/>
      <c r="D208" s="63" t="s">
        <v>148</v>
      </c>
      <c r="E208" s="66" t="s">
        <v>92</v>
      </c>
      <c r="F208" s="49"/>
      <c r="G208" s="52" t="str">
        <f t="shared" si="51"/>
        <v/>
      </c>
      <c r="H208" s="52" t="str">
        <f t="shared" si="52"/>
        <v/>
      </c>
      <c r="I208" s="52" t="str">
        <f t="shared" si="53"/>
        <v>B1_B</v>
      </c>
      <c r="J208" s="1"/>
      <c r="K208" s="52" t="str">
        <f t="shared" si="54"/>
        <v/>
      </c>
      <c r="L208" s="52" t="str">
        <f t="shared" si="55"/>
        <v/>
      </c>
      <c r="M208" s="52" t="str">
        <f t="shared" si="48"/>
        <v/>
      </c>
      <c r="N208" s="1"/>
      <c r="O208" s="52" t="str">
        <f t="shared" si="56"/>
        <v/>
      </c>
      <c r="P208" s="52" t="str">
        <f t="shared" si="57"/>
        <v/>
      </c>
      <c r="Q208" s="52" t="str">
        <f t="shared" si="58"/>
        <v/>
      </c>
      <c r="R208" s="1"/>
      <c r="S208" s="52" t="str">
        <f t="shared" si="59"/>
        <v/>
      </c>
      <c r="T208" s="52" t="str">
        <f t="shared" si="60"/>
        <v>B4_S</v>
      </c>
      <c r="U208" s="52" t="str">
        <f t="shared" si="61"/>
        <v/>
      </c>
      <c r="V208" t="str">
        <f t="shared" si="49"/>
        <v/>
      </c>
    </row>
    <row r="209" spans="1:22" x14ac:dyDescent="0.25">
      <c r="A209" s="4">
        <f t="shared" si="62"/>
        <v>44768</v>
      </c>
      <c r="B209" s="1">
        <f t="shared" si="50"/>
        <v>3</v>
      </c>
      <c r="C209" s="62" t="s">
        <v>140</v>
      </c>
      <c r="D209" s="63"/>
      <c r="E209" s="66" t="s">
        <v>93</v>
      </c>
      <c r="F209" s="49"/>
      <c r="G209" s="52" t="str">
        <f t="shared" si="51"/>
        <v>B1_R4w</v>
      </c>
      <c r="H209" s="52" t="str">
        <f t="shared" si="52"/>
        <v/>
      </c>
      <c r="I209" s="52" t="str">
        <f t="shared" si="53"/>
        <v/>
      </c>
      <c r="J209" s="1"/>
      <c r="K209" s="52" t="str">
        <f t="shared" si="54"/>
        <v/>
      </c>
      <c r="L209" s="52" t="str">
        <f t="shared" si="55"/>
        <v/>
      </c>
      <c r="M209" s="52" t="str">
        <f t="shared" si="48"/>
        <v>B2_B</v>
      </c>
      <c r="N209" s="1"/>
      <c r="O209" s="52" t="str">
        <f t="shared" si="56"/>
        <v/>
      </c>
      <c r="P209" s="52" t="str">
        <f t="shared" si="57"/>
        <v/>
      </c>
      <c r="Q209" s="52" t="str">
        <f t="shared" si="58"/>
        <v/>
      </c>
      <c r="R209" s="1"/>
      <c r="S209" s="52" t="str">
        <f t="shared" si="59"/>
        <v/>
      </c>
      <c r="T209" s="52" t="str">
        <f t="shared" si="60"/>
        <v/>
      </c>
      <c r="U209" s="52" t="str">
        <f t="shared" si="61"/>
        <v/>
      </c>
      <c r="V209" t="str">
        <f t="shared" si="49"/>
        <v/>
      </c>
    </row>
    <row r="210" spans="1:22" x14ac:dyDescent="0.25">
      <c r="A210" s="4">
        <f t="shared" si="62"/>
        <v>44769</v>
      </c>
      <c r="B210" s="1">
        <f t="shared" si="50"/>
        <v>4</v>
      </c>
      <c r="C210" s="62" t="s">
        <v>141</v>
      </c>
      <c r="D210" s="63"/>
      <c r="E210" s="66" t="s">
        <v>94</v>
      </c>
      <c r="F210" s="49"/>
      <c r="G210" s="52" t="str">
        <f t="shared" si="51"/>
        <v/>
      </c>
      <c r="H210" s="52" t="str">
        <f t="shared" si="52"/>
        <v/>
      </c>
      <c r="I210" s="52" t="str">
        <f t="shared" si="53"/>
        <v/>
      </c>
      <c r="J210" s="1"/>
      <c r="K210" s="52" t="str">
        <f t="shared" si="54"/>
        <v>B2_R4w</v>
      </c>
      <c r="L210" s="52" t="str">
        <f t="shared" si="55"/>
        <v/>
      </c>
      <c r="M210" s="52" t="str">
        <f t="shared" si="48"/>
        <v/>
      </c>
      <c r="N210" s="1"/>
      <c r="O210" s="52" t="str">
        <f t="shared" si="56"/>
        <v/>
      </c>
      <c r="P210" s="52" t="str">
        <f t="shared" si="57"/>
        <v/>
      </c>
      <c r="Q210" s="52" t="str">
        <f t="shared" si="58"/>
        <v>B3_B</v>
      </c>
      <c r="R210" s="1"/>
      <c r="S210" s="52" t="str">
        <f t="shared" si="59"/>
        <v/>
      </c>
      <c r="T210" s="52" t="str">
        <f t="shared" si="60"/>
        <v/>
      </c>
      <c r="U210" s="52" t="str">
        <f t="shared" si="61"/>
        <v/>
      </c>
      <c r="V210" t="str">
        <f t="shared" si="49"/>
        <v/>
      </c>
    </row>
    <row r="211" spans="1:22" x14ac:dyDescent="0.25">
      <c r="A211" s="4">
        <f t="shared" si="62"/>
        <v>44770</v>
      </c>
      <c r="B211" s="1">
        <f t="shared" si="50"/>
        <v>5</v>
      </c>
      <c r="C211" s="62" t="s">
        <v>100</v>
      </c>
      <c r="D211" s="63"/>
      <c r="E211" s="66" t="s">
        <v>95</v>
      </c>
      <c r="F211" s="49"/>
      <c r="G211" s="52" t="str">
        <f t="shared" si="51"/>
        <v>B1_P</v>
      </c>
      <c r="H211" s="52" t="str">
        <f t="shared" si="52"/>
        <v/>
      </c>
      <c r="I211" s="52" t="str">
        <f t="shared" si="53"/>
        <v/>
      </c>
      <c r="J211" s="1"/>
      <c r="K211" s="52" t="str">
        <f t="shared" si="54"/>
        <v/>
      </c>
      <c r="L211" s="52" t="str">
        <f t="shared" si="55"/>
        <v/>
      </c>
      <c r="M211" s="52" t="str">
        <f t="shared" si="48"/>
        <v/>
      </c>
      <c r="N211" s="1"/>
      <c r="O211" s="52" t="str">
        <f t="shared" si="56"/>
        <v/>
      </c>
      <c r="P211" s="52" t="str">
        <f t="shared" si="57"/>
        <v/>
      </c>
      <c r="Q211" s="52" t="str">
        <f t="shared" si="58"/>
        <v/>
      </c>
      <c r="R211" s="1"/>
      <c r="S211" s="52" t="str">
        <f t="shared" si="59"/>
        <v/>
      </c>
      <c r="T211" s="52" t="str">
        <f t="shared" si="60"/>
        <v/>
      </c>
      <c r="U211" s="52" t="str">
        <f t="shared" si="61"/>
        <v>B4_B</v>
      </c>
      <c r="V211" t="str">
        <f t="shared" si="49"/>
        <v/>
      </c>
    </row>
    <row r="212" spans="1:22" x14ac:dyDescent="0.25">
      <c r="A212" s="4">
        <f t="shared" si="62"/>
        <v>44771</v>
      </c>
      <c r="B212" s="1">
        <f t="shared" si="50"/>
        <v>6</v>
      </c>
      <c r="C212" s="62" t="s">
        <v>101</v>
      </c>
      <c r="D212" s="63"/>
      <c r="E212" s="65"/>
      <c r="F212" s="49"/>
      <c r="G212" s="52" t="str">
        <f t="shared" si="51"/>
        <v/>
      </c>
      <c r="H212" s="52" t="str">
        <f t="shared" si="52"/>
        <v/>
      </c>
      <c r="I212" s="52" t="str">
        <f t="shared" si="53"/>
        <v/>
      </c>
      <c r="J212" s="1"/>
      <c r="K212" s="52" t="str">
        <f t="shared" si="54"/>
        <v>B2_P</v>
      </c>
      <c r="L212" s="52" t="str">
        <f t="shared" si="55"/>
        <v/>
      </c>
      <c r="M212" s="52" t="str">
        <f t="shared" si="48"/>
        <v/>
      </c>
      <c r="N212" s="1"/>
      <c r="O212" s="52" t="str">
        <f t="shared" si="56"/>
        <v/>
      </c>
      <c r="P212" s="52" t="str">
        <f t="shared" si="57"/>
        <v/>
      </c>
      <c r="Q212" s="52" t="str">
        <f t="shared" si="58"/>
        <v/>
      </c>
      <c r="R212" s="1"/>
      <c r="S212" s="52" t="str">
        <f t="shared" si="59"/>
        <v/>
      </c>
      <c r="T212" s="52" t="str">
        <f t="shared" si="60"/>
        <v/>
      </c>
      <c r="U212" s="52" t="str">
        <f t="shared" si="61"/>
        <v/>
      </c>
      <c r="V212" t="str">
        <f t="shared" si="49"/>
        <v/>
      </c>
    </row>
    <row r="213" spans="1:22" x14ac:dyDescent="0.25">
      <c r="A213" s="4">
        <f t="shared" si="62"/>
        <v>44772</v>
      </c>
      <c r="B213" s="1">
        <f t="shared" si="50"/>
        <v>7</v>
      </c>
      <c r="C213" s="62"/>
      <c r="D213" s="63"/>
      <c r="E213" s="65"/>
      <c r="F213" s="49"/>
      <c r="G213" s="52" t="str">
        <f t="shared" si="51"/>
        <v/>
      </c>
      <c r="H213" s="52" t="str">
        <f t="shared" si="52"/>
        <v/>
      </c>
      <c r="I213" s="52" t="str">
        <f t="shared" si="53"/>
        <v/>
      </c>
      <c r="J213" s="1"/>
      <c r="K213" s="52" t="str">
        <f t="shared" si="54"/>
        <v/>
      </c>
      <c r="L213" s="52" t="str">
        <f t="shared" si="55"/>
        <v/>
      </c>
      <c r="M213" s="52" t="str">
        <f t="shared" si="48"/>
        <v/>
      </c>
      <c r="N213" s="1"/>
      <c r="O213" s="52" t="str">
        <f t="shared" si="56"/>
        <v/>
      </c>
      <c r="P213" s="52" t="str">
        <f t="shared" si="57"/>
        <v/>
      </c>
      <c r="Q213" s="52" t="str">
        <f t="shared" si="58"/>
        <v/>
      </c>
      <c r="R213" s="1"/>
      <c r="S213" s="52" t="str">
        <f t="shared" si="59"/>
        <v/>
      </c>
      <c r="T213" s="52" t="str">
        <f t="shared" si="60"/>
        <v/>
      </c>
      <c r="U213" s="52" t="str">
        <f t="shared" si="61"/>
        <v/>
      </c>
      <c r="V213" t="str">
        <f t="shared" si="49"/>
        <v/>
      </c>
    </row>
    <row r="214" spans="1:22" x14ac:dyDescent="0.25">
      <c r="A214" s="4">
        <f t="shared" si="62"/>
        <v>44773</v>
      </c>
      <c r="B214" s="1">
        <f t="shared" si="50"/>
        <v>1</v>
      </c>
      <c r="C214" s="62"/>
      <c r="D214" s="63"/>
      <c r="E214" s="65"/>
      <c r="F214" s="49"/>
      <c r="G214" s="52" t="str">
        <f t="shared" si="51"/>
        <v/>
      </c>
      <c r="H214" s="52" t="str">
        <f t="shared" si="52"/>
        <v/>
      </c>
      <c r="I214" s="52" t="str">
        <f t="shared" si="53"/>
        <v/>
      </c>
      <c r="J214" s="1"/>
      <c r="K214" s="52" t="str">
        <f t="shared" si="54"/>
        <v/>
      </c>
      <c r="L214" s="52" t="str">
        <f t="shared" si="55"/>
        <v/>
      </c>
      <c r="M214" s="52" t="str">
        <f t="shared" si="48"/>
        <v/>
      </c>
      <c r="N214" s="1"/>
      <c r="O214" s="52" t="str">
        <f t="shared" si="56"/>
        <v/>
      </c>
      <c r="P214" s="52" t="str">
        <f t="shared" si="57"/>
        <v/>
      </c>
      <c r="Q214" s="52" t="str">
        <f t="shared" si="58"/>
        <v/>
      </c>
      <c r="R214" s="1"/>
      <c r="S214" s="52" t="str">
        <f t="shared" si="59"/>
        <v/>
      </c>
      <c r="T214" s="52" t="str">
        <f t="shared" si="60"/>
        <v/>
      </c>
      <c r="U214" s="52" t="str">
        <f t="shared" si="61"/>
        <v/>
      </c>
      <c r="V214" t="str">
        <f t="shared" si="49"/>
        <v/>
      </c>
    </row>
    <row r="215" spans="1:22" x14ac:dyDescent="0.25">
      <c r="A215" s="4">
        <f t="shared" si="62"/>
        <v>44774</v>
      </c>
      <c r="B215" s="1">
        <f t="shared" si="50"/>
        <v>2</v>
      </c>
      <c r="C215" s="62"/>
      <c r="D215" s="62" t="s">
        <v>145</v>
      </c>
      <c r="E215" s="66" t="s">
        <v>92</v>
      </c>
      <c r="F215" s="49"/>
      <c r="G215" s="52" t="str">
        <f t="shared" si="51"/>
        <v/>
      </c>
      <c r="H215" s="52" t="str">
        <f t="shared" si="52"/>
        <v>B1_S</v>
      </c>
      <c r="I215" s="52" t="str">
        <f t="shared" si="53"/>
        <v>B1_B</v>
      </c>
      <c r="J215" s="1"/>
      <c r="K215" s="52" t="str">
        <f t="shared" si="54"/>
        <v/>
      </c>
      <c r="L215" s="52" t="str">
        <f t="shared" si="55"/>
        <v/>
      </c>
      <c r="M215" s="52" t="str">
        <f t="shared" si="48"/>
        <v/>
      </c>
      <c r="N215" s="1"/>
      <c r="O215" s="52" t="str">
        <f t="shared" si="56"/>
        <v/>
      </c>
      <c r="P215" s="52" t="str">
        <f t="shared" si="57"/>
        <v/>
      </c>
      <c r="Q215" s="52" t="str">
        <f t="shared" si="58"/>
        <v/>
      </c>
      <c r="R215" s="1"/>
      <c r="S215" s="52" t="str">
        <f t="shared" si="59"/>
        <v/>
      </c>
      <c r="T215" s="52" t="str">
        <f t="shared" si="60"/>
        <v/>
      </c>
      <c r="U215" s="52" t="str">
        <f t="shared" si="61"/>
        <v/>
      </c>
      <c r="V215" t="str">
        <f t="shared" si="49"/>
        <v/>
      </c>
    </row>
    <row r="216" spans="1:22" x14ac:dyDescent="0.25">
      <c r="A216" s="4">
        <f t="shared" si="62"/>
        <v>44775</v>
      </c>
      <c r="B216" s="1">
        <f t="shared" si="50"/>
        <v>3</v>
      </c>
      <c r="C216" s="62" t="s">
        <v>90</v>
      </c>
      <c r="D216" s="63"/>
      <c r="E216" s="66" t="s">
        <v>93</v>
      </c>
      <c r="F216" s="49"/>
      <c r="G216" s="52" t="str">
        <f t="shared" si="51"/>
        <v/>
      </c>
      <c r="H216" s="52" t="str">
        <f t="shared" si="52"/>
        <v/>
      </c>
      <c r="I216" s="52" t="str">
        <f t="shared" si="53"/>
        <v/>
      </c>
      <c r="J216" s="1"/>
      <c r="K216" s="52" t="str">
        <f t="shared" si="54"/>
        <v/>
      </c>
      <c r="L216" s="52" t="str">
        <f t="shared" si="55"/>
        <v/>
      </c>
      <c r="M216" s="52" t="str">
        <f t="shared" si="48"/>
        <v>B2_B</v>
      </c>
      <c r="N216" s="1"/>
      <c r="O216" s="52" t="str">
        <f t="shared" si="56"/>
        <v>B3_R</v>
      </c>
      <c r="P216" s="52" t="str">
        <f t="shared" si="57"/>
        <v/>
      </c>
      <c r="Q216" s="52" t="str">
        <f t="shared" si="58"/>
        <v/>
      </c>
      <c r="R216" s="1"/>
      <c r="S216" s="52" t="str">
        <f t="shared" si="59"/>
        <v/>
      </c>
      <c r="T216" s="52" t="str">
        <f t="shared" si="60"/>
        <v/>
      </c>
      <c r="U216" s="52" t="str">
        <f t="shared" si="61"/>
        <v/>
      </c>
      <c r="V216" t="str">
        <f t="shared" si="49"/>
        <v/>
      </c>
    </row>
    <row r="217" spans="1:22" x14ac:dyDescent="0.25">
      <c r="A217" s="4">
        <f t="shared" si="62"/>
        <v>44776</v>
      </c>
      <c r="B217" s="1">
        <f t="shared" si="50"/>
        <v>4</v>
      </c>
      <c r="C217" s="62" t="s">
        <v>91</v>
      </c>
      <c r="D217" s="63"/>
      <c r="E217" s="66" t="s">
        <v>94</v>
      </c>
      <c r="F217" s="49"/>
      <c r="G217" s="52" t="str">
        <f t="shared" si="51"/>
        <v/>
      </c>
      <c r="H217" s="52" t="str">
        <f t="shared" si="52"/>
        <v/>
      </c>
      <c r="I217" s="52" t="str">
        <f t="shared" si="53"/>
        <v/>
      </c>
      <c r="J217" s="1"/>
      <c r="K217" s="52" t="str">
        <f t="shared" si="54"/>
        <v/>
      </c>
      <c r="L217" s="52" t="str">
        <f t="shared" si="55"/>
        <v/>
      </c>
      <c r="M217" s="52" t="str">
        <f t="shared" si="48"/>
        <v/>
      </c>
      <c r="N217" s="1"/>
      <c r="O217" s="52" t="str">
        <f t="shared" si="56"/>
        <v/>
      </c>
      <c r="P217" s="52" t="str">
        <f t="shared" si="57"/>
        <v/>
      </c>
      <c r="Q217" s="52" t="str">
        <f t="shared" si="58"/>
        <v>B3_B</v>
      </c>
      <c r="R217" s="1"/>
      <c r="S217" s="52" t="str">
        <f t="shared" si="59"/>
        <v>B4_R</v>
      </c>
      <c r="T217" s="52" t="str">
        <f t="shared" si="60"/>
        <v/>
      </c>
      <c r="U217" s="52" t="str">
        <f t="shared" si="61"/>
        <v/>
      </c>
      <c r="V217" t="str">
        <f t="shared" si="49"/>
        <v/>
      </c>
    </row>
    <row r="218" spans="1:22" x14ac:dyDescent="0.25">
      <c r="A218" s="4">
        <f t="shared" si="62"/>
        <v>44777</v>
      </c>
      <c r="B218" s="1">
        <f t="shared" si="50"/>
        <v>5</v>
      </c>
      <c r="C218" s="62" t="s">
        <v>77</v>
      </c>
      <c r="D218" s="63"/>
      <c r="E218" s="66" t="s">
        <v>95</v>
      </c>
      <c r="F218" s="49"/>
      <c r="G218" s="52" t="str">
        <f t="shared" si="51"/>
        <v/>
      </c>
      <c r="H218" s="52" t="str">
        <f t="shared" si="52"/>
        <v/>
      </c>
      <c r="I218" s="52" t="str">
        <f t="shared" si="53"/>
        <v/>
      </c>
      <c r="J218" s="1"/>
      <c r="K218" s="52" t="str">
        <f t="shared" si="54"/>
        <v/>
      </c>
      <c r="L218" s="52" t="str">
        <f t="shared" si="55"/>
        <v/>
      </c>
      <c r="M218" s="52" t="str">
        <f t="shared" si="48"/>
        <v/>
      </c>
      <c r="N218" s="1"/>
      <c r="O218" s="52" t="str">
        <f t="shared" si="56"/>
        <v>B3_P</v>
      </c>
      <c r="P218" s="52" t="str">
        <f t="shared" si="57"/>
        <v/>
      </c>
      <c r="Q218" s="52" t="str">
        <f t="shared" si="58"/>
        <v/>
      </c>
      <c r="R218" s="1"/>
      <c r="S218" s="52" t="str">
        <f t="shared" si="59"/>
        <v/>
      </c>
      <c r="T218" s="52" t="str">
        <f t="shared" si="60"/>
        <v/>
      </c>
      <c r="U218" s="52" t="str">
        <f t="shared" si="61"/>
        <v>B4_B</v>
      </c>
      <c r="V218" t="str">
        <f t="shared" si="49"/>
        <v/>
      </c>
    </row>
    <row r="219" spans="1:22" x14ac:dyDescent="0.25">
      <c r="A219" s="4">
        <f t="shared" si="62"/>
        <v>44778</v>
      </c>
      <c r="B219" s="1">
        <f t="shared" si="50"/>
        <v>6</v>
      </c>
      <c r="C219" s="62" t="s">
        <v>78</v>
      </c>
      <c r="D219" s="63"/>
      <c r="E219" s="65" t="s">
        <v>79</v>
      </c>
      <c r="F219" s="49"/>
      <c r="G219" s="52" t="str">
        <f t="shared" si="51"/>
        <v/>
      </c>
      <c r="H219" s="52" t="str">
        <f t="shared" si="52"/>
        <v/>
      </c>
      <c r="I219" s="52" t="str">
        <f t="shared" si="53"/>
        <v>GT</v>
      </c>
      <c r="J219" s="1"/>
      <c r="K219" s="52" t="str">
        <f t="shared" si="54"/>
        <v/>
      </c>
      <c r="L219" s="52" t="str">
        <f t="shared" si="55"/>
        <v/>
      </c>
      <c r="M219" s="52" t="str">
        <f t="shared" si="48"/>
        <v>GT</v>
      </c>
      <c r="N219" s="1"/>
      <c r="O219" s="52" t="str">
        <f t="shared" si="56"/>
        <v/>
      </c>
      <c r="P219" s="52" t="str">
        <f t="shared" si="57"/>
        <v/>
      </c>
      <c r="Q219" s="52" t="str">
        <f t="shared" si="58"/>
        <v/>
      </c>
      <c r="R219" s="1"/>
      <c r="S219" s="52" t="str">
        <f t="shared" si="59"/>
        <v>B4_P</v>
      </c>
      <c r="T219" s="52" t="str">
        <f t="shared" si="60"/>
        <v/>
      </c>
      <c r="U219" s="52" t="str">
        <f t="shared" si="61"/>
        <v>GT</v>
      </c>
      <c r="V219" t="str">
        <f t="shared" si="49"/>
        <v/>
      </c>
    </row>
    <row r="220" spans="1:22" x14ac:dyDescent="0.25">
      <c r="A220" s="4">
        <f t="shared" si="62"/>
        <v>44779</v>
      </c>
      <c r="B220" s="1">
        <f t="shared" si="50"/>
        <v>7</v>
      </c>
      <c r="C220" s="62"/>
      <c r="D220" s="63"/>
      <c r="E220" s="65"/>
      <c r="F220" s="49"/>
      <c r="G220" s="52" t="str">
        <f t="shared" si="51"/>
        <v/>
      </c>
      <c r="H220" s="52" t="str">
        <f t="shared" si="52"/>
        <v/>
      </c>
      <c r="I220" s="52" t="str">
        <f t="shared" si="53"/>
        <v/>
      </c>
      <c r="J220" s="1"/>
      <c r="K220" s="52" t="str">
        <f t="shared" si="54"/>
        <v/>
      </c>
      <c r="L220" s="52" t="str">
        <f t="shared" si="55"/>
        <v/>
      </c>
      <c r="M220" s="52" t="str">
        <f t="shared" si="48"/>
        <v/>
      </c>
      <c r="N220" s="1"/>
      <c r="O220" s="52" t="str">
        <f t="shared" si="56"/>
        <v/>
      </c>
      <c r="P220" s="52" t="str">
        <f t="shared" si="57"/>
        <v/>
      </c>
      <c r="Q220" s="52" t="str">
        <f t="shared" si="58"/>
        <v/>
      </c>
      <c r="R220" s="1"/>
      <c r="S220" s="52" t="str">
        <f t="shared" si="59"/>
        <v/>
      </c>
      <c r="T220" s="52" t="str">
        <f t="shared" si="60"/>
        <v/>
      </c>
      <c r="U220" s="52" t="str">
        <f t="shared" si="61"/>
        <v/>
      </c>
      <c r="V220" t="str">
        <f t="shared" si="49"/>
        <v/>
      </c>
    </row>
    <row r="221" spans="1:22" x14ac:dyDescent="0.25">
      <c r="A221" s="4">
        <f t="shared" si="62"/>
        <v>44780</v>
      </c>
      <c r="B221" s="1">
        <f t="shared" si="50"/>
        <v>1</v>
      </c>
      <c r="C221" s="62"/>
      <c r="D221" s="63"/>
      <c r="E221" s="65"/>
      <c r="F221" s="49"/>
      <c r="G221" s="52" t="str">
        <f t="shared" si="51"/>
        <v/>
      </c>
      <c r="H221" s="52" t="str">
        <f t="shared" si="52"/>
        <v/>
      </c>
      <c r="I221" s="52" t="str">
        <f t="shared" si="53"/>
        <v/>
      </c>
      <c r="J221" s="1"/>
      <c r="K221" s="52" t="str">
        <f t="shared" si="54"/>
        <v/>
      </c>
      <c r="L221" s="52" t="str">
        <f t="shared" si="55"/>
        <v/>
      </c>
      <c r="M221" s="52" t="str">
        <f t="shared" si="48"/>
        <v/>
      </c>
      <c r="N221" s="1"/>
      <c r="O221" s="52" t="str">
        <f t="shared" si="56"/>
        <v/>
      </c>
      <c r="P221" s="52" t="str">
        <f t="shared" si="57"/>
        <v/>
      </c>
      <c r="Q221" s="52" t="str">
        <f t="shared" si="58"/>
        <v/>
      </c>
      <c r="R221" s="1"/>
      <c r="S221" s="52" t="str">
        <f t="shared" si="59"/>
        <v/>
      </c>
      <c r="T221" s="52" t="str">
        <f t="shared" si="60"/>
        <v/>
      </c>
      <c r="U221" s="52" t="str">
        <f t="shared" si="61"/>
        <v/>
      </c>
      <c r="V221" t="str">
        <f t="shared" si="49"/>
        <v/>
      </c>
    </row>
    <row r="222" spans="1:22" x14ac:dyDescent="0.25">
      <c r="A222" s="4">
        <f t="shared" si="62"/>
        <v>44781</v>
      </c>
      <c r="B222" s="1">
        <f t="shared" si="50"/>
        <v>2</v>
      </c>
      <c r="C222" s="62"/>
      <c r="D222" s="62" t="s">
        <v>146</v>
      </c>
      <c r="E222" s="66" t="s">
        <v>92</v>
      </c>
      <c r="F222" s="49"/>
      <c r="G222" s="52" t="str">
        <f t="shared" si="51"/>
        <v/>
      </c>
      <c r="H222" s="52" t="str">
        <f t="shared" si="52"/>
        <v/>
      </c>
      <c r="I222" s="52" t="str">
        <f t="shared" si="53"/>
        <v>B1_B</v>
      </c>
      <c r="J222" s="1"/>
      <c r="K222" s="52" t="str">
        <f t="shared" si="54"/>
        <v/>
      </c>
      <c r="L222" s="52" t="str">
        <f t="shared" si="55"/>
        <v>B2_S</v>
      </c>
      <c r="M222" s="52" t="str">
        <f t="shared" si="48"/>
        <v/>
      </c>
      <c r="N222" s="1"/>
      <c r="O222" s="52" t="str">
        <f t="shared" si="56"/>
        <v/>
      </c>
      <c r="P222" s="52" t="str">
        <f t="shared" si="57"/>
        <v/>
      </c>
      <c r="Q222" s="52" t="str">
        <f t="shared" si="58"/>
        <v/>
      </c>
      <c r="R222" s="1"/>
      <c r="S222" s="52" t="str">
        <f t="shared" si="59"/>
        <v/>
      </c>
      <c r="T222" s="52" t="str">
        <f t="shared" si="60"/>
        <v/>
      </c>
      <c r="U222" s="52" t="str">
        <f t="shared" si="61"/>
        <v/>
      </c>
      <c r="V222" t="str">
        <f t="shared" si="49"/>
        <v/>
      </c>
    </row>
    <row r="223" spans="1:22" x14ac:dyDescent="0.25">
      <c r="A223" s="4">
        <f t="shared" si="62"/>
        <v>44782</v>
      </c>
      <c r="B223" s="1">
        <f t="shared" si="50"/>
        <v>3</v>
      </c>
      <c r="C223" s="62" t="s">
        <v>140</v>
      </c>
      <c r="D223" s="63"/>
      <c r="E223" s="66" t="s">
        <v>93</v>
      </c>
      <c r="F223" s="49"/>
      <c r="G223" s="52" t="str">
        <f t="shared" si="51"/>
        <v>B1_R4w</v>
      </c>
      <c r="H223" s="52" t="str">
        <f t="shared" si="52"/>
        <v/>
      </c>
      <c r="I223" s="52" t="str">
        <f t="shared" si="53"/>
        <v/>
      </c>
      <c r="J223" s="1"/>
      <c r="K223" s="52" t="str">
        <f t="shared" si="54"/>
        <v/>
      </c>
      <c r="L223" s="52" t="str">
        <f t="shared" si="55"/>
        <v/>
      </c>
      <c r="M223" s="52" t="str">
        <f t="shared" si="48"/>
        <v>B2_B</v>
      </c>
      <c r="N223" s="1"/>
      <c r="O223" s="52" t="str">
        <f t="shared" si="56"/>
        <v/>
      </c>
      <c r="P223" s="52" t="str">
        <f t="shared" si="57"/>
        <v/>
      </c>
      <c r="Q223" s="52" t="str">
        <f t="shared" si="58"/>
        <v/>
      </c>
      <c r="R223" s="1"/>
      <c r="S223" s="52" t="str">
        <f t="shared" si="59"/>
        <v/>
      </c>
      <c r="T223" s="52" t="str">
        <f t="shared" si="60"/>
        <v/>
      </c>
      <c r="U223" s="52" t="str">
        <f t="shared" si="61"/>
        <v/>
      </c>
      <c r="V223" t="str">
        <f t="shared" si="49"/>
        <v/>
      </c>
    </row>
    <row r="224" spans="1:22" x14ac:dyDescent="0.25">
      <c r="A224" s="4">
        <f t="shared" si="62"/>
        <v>44783</v>
      </c>
      <c r="B224" s="1">
        <f t="shared" si="50"/>
        <v>4</v>
      </c>
      <c r="C224" s="62" t="s">
        <v>141</v>
      </c>
      <c r="D224" s="63"/>
      <c r="E224" s="66" t="s">
        <v>94</v>
      </c>
      <c r="F224" s="49"/>
      <c r="G224" s="52" t="str">
        <f t="shared" si="51"/>
        <v/>
      </c>
      <c r="H224" s="52" t="str">
        <f t="shared" si="52"/>
        <v/>
      </c>
      <c r="I224" s="52" t="str">
        <f t="shared" si="53"/>
        <v/>
      </c>
      <c r="J224" s="1"/>
      <c r="K224" s="52" t="str">
        <f t="shared" si="54"/>
        <v>B2_R4w</v>
      </c>
      <c r="L224" s="52" t="str">
        <f t="shared" si="55"/>
        <v/>
      </c>
      <c r="M224" s="52" t="str">
        <f t="shared" si="48"/>
        <v/>
      </c>
      <c r="N224" s="1"/>
      <c r="O224" s="52" t="str">
        <f t="shared" si="56"/>
        <v/>
      </c>
      <c r="P224" s="52" t="str">
        <f t="shared" si="57"/>
        <v/>
      </c>
      <c r="Q224" s="52" t="str">
        <f t="shared" si="58"/>
        <v>B3_B</v>
      </c>
      <c r="R224" s="1"/>
      <c r="S224" s="52" t="str">
        <f t="shared" si="59"/>
        <v/>
      </c>
      <c r="T224" s="52" t="str">
        <f t="shared" si="60"/>
        <v/>
      </c>
      <c r="U224" s="52" t="str">
        <f t="shared" si="61"/>
        <v/>
      </c>
      <c r="V224" t="str">
        <f t="shared" si="49"/>
        <v/>
      </c>
    </row>
    <row r="225" spans="1:22" x14ac:dyDescent="0.25">
      <c r="A225" s="4">
        <f t="shared" si="62"/>
        <v>44784</v>
      </c>
      <c r="B225" s="1">
        <f t="shared" si="50"/>
        <v>5</v>
      </c>
      <c r="C225" s="62" t="s">
        <v>100</v>
      </c>
      <c r="D225" s="63"/>
      <c r="E225" s="66" t="s">
        <v>95</v>
      </c>
      <c r="F225" s="49"/>
      <c r="G225" s="52" t="str">
        <f t="shared" si="51"/>
        <v>B1_P</v>
      </c>
      <c r="H225" s="52" t="str">
        <f t="shared" si="52"/>
        <v/>
      </c>
      <c r="I225" s="52" t="str">
        <f t="shared" si="53"/>
        <v/>
      </c>
      <c r="J225" s="1"/>
      <c r="K225" s="52" t="str">
        <f t="shared" si="54"/>
        <v/>
      </c>
      <c r="L225" s="52" t="str">
        <f t="shared" si="55"/>
        <v/>
      </c>
      <c r="M225" s="52" t="str">
        <f t="shared" si="48"/>
        <v/>
      </c>
      <c r="N225" s="1"/>
      <c r="O225" s="52" t="str">
        <f t="shared" si="56"/>
        <v/>
      </c>
      <c r="P225" s="52" t="str">
        <f t="shared" si="57"/>
        <v/>
      </c>
      <c r="Q225" s="52" t="str">
        <f t="shared" si="58"/>
        <v/>
      </c>
      <c r="R225" s="1"/>
      <c r="S225" s="52" t="str">
        <f t="shared" si="59"/>
        <v/>
      </c>
      <c r="T225" s="52" t="str">
        <f t="shared" si="60"/>
        <v/>
      </c>
      <c r="U225" s="52" t="str">
        <f t="shared" si="61"/>
        <v>B4_B</v>
      </c>
      <c r="V225" t="str">
        <f t="shared" si="49"/>
        <v/>
      </c>
    </row>
    <row r="226" spans="1:22" x14ac:dyDescent="0.25">
      <c r="A226" s="4">
        <f t="shared" si="62"/>
        <v>44785</v>
      </c>
      <c r="B226" s="1">
        <f t="shared" si="50"/>
        <v>6</v>
      </c>
      <c r="C226" s="62" t="s">
        <v>101</v>
      </c>
      <c r="D226" s="63"/>
      <c r="E226" s="65"/>
      <c r="F226" s="49"/>
      <c r="G226" s="52" t="str">
        <f t="shared" si="51"/>
        <v/>
      </c>
      <c r="H226" s="52" t="str">
        <f t="shared" si="52"/>
        <v/>
      </c>
      <c r="I226" s="52" t="str">
        <f t="shared" si="53"/>
        <v/>
      </c>
      <c r="J226" s="1"/>
      <c r="K226" s="52" t="str">
        <f t="shared" si="54"/>
        <v>B2_P</v>
      </c>
      <c r="L226" s="52" t="str">
        <f t="shared" si="55"/>
        <v/>
      </c>
      <c r="M226" s="52" t="str">
        <f t="shared" si="48"/>
        <v/>
      </c>
      <c r="N226" s="1"/>
      <c r="O226" s="52" t="str">
        <f t="shared" si="56"/>
        <v/>
      </c>
      <c r="P226" s="52" t="str">
        <f t="shared" si="57"/>
        <v/>
      </c>
      <c r="Q226" s="52" t="str">
        <f t="shared" si="58"/>
        <v/>
      </c>
      <c r="R226" s="1"/>
      <c r="S226" s="52" t="str">
        <f t="shared" si="59"/>
        <v/>
      </c>
      <c r="T226" s="52" t="str">
        <f t="shared" si="60"/>
        <v/>
      </c>
      <c r="U226" s="52" t="str">
        <f t="shared" si="61"/>
        <v/>
      </c>
      <c r="V226" t="str">
        <f t="shared" si="49"/>
        <v/>
      </c>
    </row>
    <row r="227" spans="1:22" x14ac:dyDescent="0.25">
      <c r="A227" s="4">
        <f t="shared" si="62"/>
        <v>44786</v>
      </c>
      <c r="B227" s="1">
        <f t="shared" si="50"/>
        <v>7</v>
      </c>
      <c r="C227" s="62" t="s">
        <v>24</v>
      </c>
      <c r="D227" s="63"/>
      <c r="E227" s="65"/>
      <c r="F227" s="49"/>
      <c r="G227" s="52" t="str">
        <f t="shared" si="51"/>
        <v>SO</v>
      </c>
      <c r="H227" s="52" t="str">
        <f t="shared" si="52"/>
        <v/>
      </c>
      <c r="I227" s="52" t="str">
        <f t="shared" si="53"/>
        <v/>
      </c>
      <c r="J227" s="1"/>
      <c r="K227" s="52" t="str">
        <f t="shared" si="54"/>
        <v>SO</v>
      </c>
      <c r="L227" s="52" t="str">
        <f t="shared" si="55"/>
        <v/>
      </c>
      <c r="M227" s="52" t="str">
        <f t="shared" si="48"/>
        <v/>
      </c>
      <c r="N227" s="1"/>
      <c r="O227" s="52" t="str">
        <f t="shared" si="56"/>
        <v>SO</v>
      </c>
      <c r="P227" s="52" t="str">
        <f t="shared" si="57"/>
        <v/>
      </c>
      <c r="Q227" s="52" t="str">
        <f t="shared" si="58"/>
        <v/>
      </c>
      <c r="R227" s="1"/>
      <c r="S227" s="52" t="str">
        <f t="shared" si="59"/>
        <v>SO</v>
      </c>
      <c r="T227" s="52" t="str">
        <f t="shared" si="60"/>
        <v/>
      </c>
      <c r="U227" s="52" t="str">
        <f t="shared" si="61"/>
        <v/>
      </c>
      <c r="V227" t="str">
        <f t="shared" si="49"/>
        <v/>
      </c>
    </row>
    <row r="228" spans="1:22" x14ac:dyDescent="0.25">
      <c r="A228" s="4">
        <f t="shared" si="62"/>
        <v>44787</v>
      </c>
      <c r="B228" s="1">
        <f t="shared" si="50"/>
        <v>1</v>
      </c>
      <c r="C228" s="62"/>
      <c r="D228" s="63"/>
      <c r="E228" s="65"/>
      <c r="F228" s="49"/>
      <c r="G228" s="52" t="str">
        <f t="shared" si="51"/>
        <v/>
      </c>
      <c r="H228" s="52" t="str">
        <f t="shared" si="52"/>
        <v/>
      </c>
      <c r="I228" s="52" t="str">
        <f t="shared" si="53"/>
        <v/>
      </c>
      <c r="J228" s="1"/>
      <c r="K228" s="52" t="str">
        <f t="shared" si="54"/>
        <v/>
      </c>
      <c r="L228" s="52" t="str">
        <f t="shared" si="55"/>
        <v/>
      </c>
      <c r="M228" s="52" t="str">
        <f t="shared" si="48"/>
        <v/>
      </c>
      <c r="N228" s="1"/>
      <c r="O228" s="52" t="str">
        <f t="shared" si="56"/>
        <v/>
      </c>
      <c r="P228" s="52" t="str">
        <f t="shared" si="57"/>
        <v/>
      </c>
      <c r="Q228" s="52" t="str">
        <f t="shared" si="58"/>
        <v/>
      </c>
      <c r="R228" s="1"/>
      <c r="S228" s="52" t="str">
        <f t="shared" si="59"/>
        <v/>
      </c>
      <c r="T228" s="52" t="str">
        <f t="shared" si="60"/>
        <v/>
      </c>
      <c r="U228" s="52" t="str">
        <f t="shared" si="61"/>
        <v/>
      </c>
      <c r="V228" t="str">
        <f t="shared" si="49"/>
        <v/>
      </c>
    </row>
    <row r="229" spans="1:22" x14ac:dyDescent="0.25">
      <c r="A229" s="4">
        <f t="shared" si="62"/>
        <v>44788</v>
      </c>
      <c r="B229" s="1">
        <f t="shared" si="50"/>
        <v>2</v>
      </c>
      <c r="C229" s="62"/>
      <c r="D229" s="62" t="s">
        <v>147</v>
      </c>
      <c r="E229" s="66" t="s">
        <v>92</v>
      </c>
      <c r="F229" s="49"/>
      <c r="G229" s="52" t="str">
        <f t="shared" si="51"/>
        <v/>
      </c>
      <c r="H229" s="52" t="str">
        <f t="shared" si="52"/>
        <v/>
      </c>
      <c r="I229" s="52" t="str">
        <f t="shared" si="53"/>
        <v>B1_B</v>
      </c>
      <c r="J229" s="1"/>
      <c r="K229" s="52" t="str">
        <f t="shared" si="54"/>
        <v/>
      </c>
      <c r="L229" s="52" t="str">
        <f t="shared" si="55"/>
        <v/>
      </c>
      <c r="M229" s="52" t="str">
        <f t="shared" si="48"/>
        <v/>
      </c>
      <c r="N229" s="1"/>
      <c r="O229" s="52" t="str">
        <f t="shared" si="56"/>
        <v/>
      </c>
      <c r="P229" s="52" t="str">
        <f t="shared" si="57"/>
        <v>B3_S</v>
      </c>
      <c r="Q229" s="52" t="str">
        <f t="shared" si="58"/>
        <v/>
      </c>
      <c r="R229" s="1"/>
      <c r="S229" s="52" t="str">
        <f t="shared" si="59"/>
        <v/>
      </c>
      <c r="T229" s="52" t="str">
        <f t="shared" si="60"/>
        <v/>
      </c>
      <c r="U229" s="52" t="str">
        <f t="shared" si="61"/>
        <v/>
      </c>
      <c r="V229" t="str">
        <f t="shared" si="49"/>
        <v/>
      </c>
    </row>
    <row r="230" spans="1:22" x14ac:dyDescent="0.25">
      <c r="A230" s="4">
        <f t="shared" si="62"/>
        <v>44789</v>
      </c>
      <c r="B230" s="1">
        <f t="shared" si="50"/>
        <v>3</v>
      </c>
      <c r="C230" s="62" t="s">
        <v>138</v>
      </c>
      <c r="D230" s="63"/>
      <c r="E230" s="66" t="s">
        <v>93</v>
      </c>
      <c r="F230" s="49"/>
      <c r="G230" s="52" t="str">
        <f t="shared" si="51"/>
        <v/>
      </c>
      <c r="H230" s="52" t="str">
        <f t="shared" si="52"/>
        <v/>
      </c>
      <c r="I230" s="52" t="str">
        <f t="shared" si="53"/>
        <v/>
      </c>
      <c r="J230" s="1"/>
      <c r="K230" s="52" t="str">
        <f t="shared" si="54"/>
        <v/>
      </c>
      <c r="L230" s="52" t="str">
        <f t="shared" si="55"/>
        <v/>
      </c>
      <c r="M230" s="52" t="str">
        <f t="shared" si="48"/>
        <v>B2_B</v>
      </c>
      <c r="N230" s="1"/>
      <c r="O230" s="52" t="str">
        <f t="shared" si="56"/>
        <v>B3_R4w</v>
      </c>
      <c r="P230" s="52" t="str">
        <f t="shared" si="57"/>
        <v/>
      </c>
      <c r="Q230" s="52" t="str">
        <f t="shared" si="58"/>
        <v/>
      </c>
      <c r="R230" s="1"/>
      <c r="S230" s="52" t="str">
        <f t="shared" si="59"/>
        <v/>
      </c>
      <c r="T230" s="52" t="str">
        <f t="shared" si="60"/>
        <v/>
      </c>
      <c r="U230" s="52" t="str">
        <f t="shared" si="61"/>
        <v/>
      </c>
      <c r="V230" t="str">
        <f t="shared" si="49"/>
        <v/>
      </c>
    </row>
    <row r="231" spans="1:22" x14ac:dyDescent="0.25">
      <c r="A231" s="4">
        <f t="shared" si="62"/>
        <v>44790</v>
      </c>
      <c r="B231" s="1">
        <f t="shared" si="50"/>
        <v>4</v>
      </c>
      <c r="C231" s="62" t="s">
        <v>139</v>
      </c>
      <c r="D231" s="63"/>
      <c r="E231" s="66" t="s">
        <v>94</v>
      </c>
      <c r="F231" s="49"/>
      <c r="G231" s="52" t="str">
        <f t="shared" si="51"/>
        <v/>
      </c>
      <c r="H231" s="52" t="str">
        <f t="shared" si="52"/>
        <v/>
      </c>
      <c r="I231" s="52" t="str">
        <f t="shared" si="53"/>
        <v/>
      </c>
      <c r="J231" s="1"/>
      <c r="K231" s="52" t="str">
        <f t="shared" si="54"/>
        <v/>
      </c>
      <c r="L231" s="52" t="str">
        <f t="shared" si="55"/>
        <v/>
      </c>
      <c r="M231" s="52" t="str">
        <f t="shared" si="48"/>
        <v/>
      </c>
      <c r="N231" s="1"/>
      <c r="O231" s="52" t="str">
        <f t="shared" si="56"/>
        <v/>
      </c>
      <c r="P231" s="52" t="str">
        <f t="shared" si="57"/>
        <v/>
      </c>
      <c r="Q231" s="52" t="str">
        <f t="shared" si="58"/>
        <v>B3_B</v>
      </c>
      <c r="R231" s="1"/>
      <c r="S231" s="52" t="str">
        <f t="shared" si="59"/>
        <v>B4_R4w</v>
      </c>
      <c r="T231" s="52" t="str">
        <f t="shared" si="60"/>
        <v/>
      </c>
      <c r="U231" s="52" t="str">
        <f t="shared" si="61"/>
        <v/>
      </c>
      <c r="V231" t="str">
        <f t="shared" si="49"/>
        <v/>
      </c>
    </row>
    <row r="232" spans="1:22" x14ac:dyDescent="0.25">
      <c r="A232" s="4">
        <f t="shared" si="62"/>
        <v>44791</v>
      </c>
      <c r="B232" s="1">
        <f t="shared" si="50"/>
        <v>5</v>
      </c>
      <c r="C232" s="62" t="s">
        <v>77</v>
      </c>
      <c r="D232" s="63"/>
      <c r="E232" s="66" t="s">
        <v>95</v>
      </c>
      <c r="F232" s="49"/>
      <c r="G232" s="52" t="str">
        <f t="shared" si="51"/>
        <v/>
      </c>
      <c r="H232" s="52" t="str">
        <f t="shared" si="52"/>
        <v/>
      </c>
      <c r="I232" s="52" t="str">
        <f t="shared" si="53"/>
        <v/>
      </c>
      <c r="J232" s="1"/>
      <c r="K232" s="52" t="str">
        <f t="shared" si="54"/>
        <v/>
      </c>
      <c r="L232" s="52" t="str">
        <f t="shared" si="55"/>
        <v/>
      </c>
      <c r="M232" s="52" t="str">
        <f t="shared" si="48"/>
        <v/>
      </c>
      <c r="N232" s="1"/>
      <c r="O232" s="52" t="str">
        <f t="shared" si="56"/>
        <v>B3_P</v>
      </c>
      <c r="P232" s="52" t="str">
        <f t="shared" si="57"/>
        <v/>
      </c>
      <c r="Q232" s="52" t="str">
        <f t="shared" si="58"/>
        <v/>
      </c>
      <c r="R232" s="1"/>
      <c r="S232" s="52" t="str">
        <f t="shared" si="59"/>
        <v/>
      </c>
      <c r="T232" s="52" t="str">
        <f t="shared" si="60"/>
        <v/>
      </c>
      <c r="U232" s="52" t="str">
        <f t="shared" si="61"/>
        <v>B4_B</v>
      </c>
      <c r="V232" t="str">
        <f t="shared" si="49"/>
        <v/>
      </c>
    </row>
    <row r="233" spans="1:22" x14ac:dyDescent="0.25">
      <c r="A233" s="4">
        <f t="shared" si="62"/>
        <v>44792</v>
      </c>
      <c r="B233" s="1">
        <f t="shared" si="50"/>
        <v>6</v>
      </c>
      <c r="C233" s="62" t="s">
        <v>78</v>
      </c>
      <c r="D233" s="63"/>
      <c r="E233" s="65" t="s">
        <v>79</v>
      </c>
      <c r="F233" s="49"/>
      <c r="G233" s="52" t="str">
        <f t="shared" si="51"/>
        <v/>
      </c>
      <c r="H233" s="52" t="str">
        <f t="shared" si="52"/>
        <v/>
      </c>
      <c r="I233" s="52" t="str">
        <f t="shared" si="53"/>
        <v>GT</v>
      </c>
      <c r="J233" s="1"/>
      <c r="K233" s="52" t="str">
        <f t="shared" si="54"/>
        <v/>
      </c>
      <c r="L233" s="52" t="str">
        <f t="shared" si="55"/>
        <v/>
      </c>
      <c r="M233" s="52" t="str">
        <f t="shared" si="48"/>
        <v>GT</v>
      </c>
      <c r="N233" s="1"/>
      <c r="O233" s="52" t="str">
        <f t="shared" si="56"/>
        <v/>
      </c>
      <c r="P233" s="52" t="str">
        <f t="shared" si="57"/>
        <v/>
      </c>
      <c r="Q233" s="52" t="str">
        <f t="shared" si="58"/>
        <v/>
      </c>
      <c r="R233" s="1"/>
      <c r="S233" s="52" t="str">
        <f t="shared" si="59"/>
        <v>B4_P</v>
      </c>
      <c r="T233" s="52" t="str">
        <f t="shared" si="60"/>
        <v/>
      </c>
      <c r="U233" s="52" t="str">
        <f t="shared" si="61"/>
        <v>GT</v>
      </c>
      <c r="V233" t="str">
        <f t="shared" si="49"/>
        <v/>
      </c>
    </row>
    <row r="234" spans="1:22" x14ac:dyDescent="0.25">
      <c r="A234" s="4">
        <f t="shared" si="62"/>
        <v>44793</v>
      </c>
      <c r="B234" s="1">
        <f t="shared" si="50"/>
        <v>7</v>
      </c>
      <c r="C234" s="62"/>
      <c r="D234" s="63"/>
      <c r="E234" s="65"/>
      <c r="F234" s="49"/>
      <c r="G234" s="52" t="str">
        <f t="shared" si="51"/>
        <v/>
      </c>
      <c r="H234" s="52" t="str">
        <f t="shared" si="52"/>
        <v/>
      </c>
      <c r="I234" s="52" t="str">
        <f t="shared" si="53"/>
        <v/>
      </c>
      <c r="J234" s="1"/>
      <c r="K234" s="52" t="str">
        <f t="shared" si="54"/>
        <v/>
      </c>
      <c r="L234" s="52" t="str">
        <f t="shared" si="55"/>
        <v/>
      </c>
      <c r="M234" s="52" t="str">
        <f t="shared" si="48"/>
        <v/>
      </c>
      <c r="N234" s="1"/>
      <c r="O234" s="52" t="str">
        <f t="shared" si="56"/>
        <v/>
      </c>
      <c r="P234" s="52" t="str">
        <f t="shared" si="57"/>
        <v/>
      </c>
      <c r="Q234" s="52" t="str">
        <f t="shared" si="58"/>
        <v/>
      </c>
      <c r="R234" s="1"/>
      <c r="S234" s="52" t="str">
        <f t="shared" si="59"/>
        <v/>
      </c>
      <c r="T234" s="52" t="str">
        <f t="shared" si="60"/>
        <v/>
      </c>
      <c r="U234" s="52" t="str">
        <f t="shared" si="61"/>
        <v/>
      </c>
      <c r="V234" t="str">
        <f t="shared" si="49"/>
        <v/>
      </c>
    </row>
    <row r="235" spans="1:22" x14ac:dyDescent="0.25">
      <c r="A235" s="4">
        <f t="shared" si="62"/>
        <v>44794</v>
      </c>
      <c r="B235" s="1">
        <f t="shared" si="50"/>
        <v>1</v>
      </c>
      <c r="C235" s="62"/>
      <c r="D235" s="63"/>
      <c r="E235" s="65"/>
      <c r="F235" s="49"/>
      <c r="G235" s="52" t="str">
        <f t="shared" si="51"/>
        <v/>
      </c>
      <c r="H235" s="52" t="str">
        <f t="shared" si="52"/>
        <v/>
      </c>
      <c r="I235" s="52" t="str">
        <f t="shared" si="53"/>
        <v/>
      </c>
      <c r="J235" s="1"/>
      <c r="K235" s="52" t="str">
        <f t="shared" si="54"/>
        <v/>
      </c>
      <c r="L235" s="52" t="str">
        <f t="shared" si="55"/>
        <v/>
      </c>
      <c r="M235" s="52" t="str">
        <f t="shared" si="48"/>
        <v/>
      </c>
      <c r="N235" s="1"/>
      <c r="O235" s="52" t="str">
        <f t="shared" si="56"/>
        <v/>
      </c>
      <c r="P235" s="52" t="str">
        <f t="shared" si="57"/>
        <v/>
      </c>
      <c r="Q235" s="52" t="str">
        <f t="shared" si="58"/>
        <v/>
      </c>
      <c r="R235" s="1"/>
      <c r="S235" s="52" t="str">
        <f t="shared" si="59"/>
        <v/>
      </c>
      <c r="T235" s="52" t="str">
        <f t="shared" si="60"/>
        <v/>
      </c>
      <c r="U235" s="52" t="str">
        <f t="shared" si="61"/>
        <v/>
      </c>
      <c r="V235" t="str">
        <f t="shared" si="49"/>
        <v/>
      </c>
    </row>
    <row r="236" spans="1:22" x14ac:dyDescent="0.25">
      <c r="A236" s="4">
        <f t="shared" si="62"/>
        <v>44795</v>
      </c>
      <c r="B236" s="1">
        <f t="shared" si="50"/>
        <v>2</v>
      </c>
      <c r="C236" s="62"/>
      <c r="D236" s="62" t="s">
        <v>148</v>
      </c>
      <c r="E236" s="66" t="s">
        <v>92</v>
      </c>
      <c r="F236" s="49"/>
      <c r="G236" s="52" t="str">
        <f t="shared" si="51"/>
        <v/>
      </c>
      <c r="H236" s="52" t="str">
        <f t="shared" si="52"/>
        <v/>
      </c>
      <c r="I236" s="52" t="str">
        <f t="shared" si="53"/>
        <v>B1_B</v>
      </c>
      <c r="J236" s="1"/>
      <c r="K236" s="52" t="str">
        <f t="shared" si="54"/>
        <v/>
      </c>
      <c r="L236" s="52" t="str">
        <f t="shared" si="55"/>
        <v/>
      </c>
      <c r="M236" s="52" t="str">
        <f t="shared" si="48"/>
        <v/>
      </c>
      <c r="N236" s="1"/>
      <c r="O236" s="52" t="str">
        <f t="shared" si="56"/>
        <v/>
      </c>
      <c r="P236" s="52" t="str">
        <f t="shared" si="57"/>
        <v/>
      </c>
      <c r="Q236" s="52" t="str">
        <f t="shared" si="58"/>
        <v/>
      </c>
      <c r="R236" s="1"/>
      <c r="S236" s="52" t="str">
        <f t="shared" si="59"/>
        <v/>
      </c>
      <c r="T236" s="52" t="str">
        <f t="shared" si="60"/>
        <v>B4_S</v>
      </c>
      <c r="U236" s="52" t="str">
        <f t="shared" si="61"/>
        <v/>
      </c>
      <c r="V236" t="str">
        <f t="shared" si="49"/>
        <v/>
      </c>
    </row>
    <row r="237" spans="1:22" x14ac:dyDescent="0.25">
      <c r="A237" s="4">
        <f t="shared" si="62"/>
        <v>44796</v>
      </c>
      <c r="B237" s="1">
        <f t="shared" si="50"/>
        <v>3</v>
      </c>
      <c r="C237" s="62" t="s">
        <v>88</v>
      </c>
      <c r="D237" s="63"/>
      <c r="E237" s="66" t="s">
        <v>93</v>
      </c>
      <c r="F237" s="49"/>
      <c r="G237" s="52" t="str">
        <f t="shared" si="51"/>
        <v>B1_R</v>
      </c>
      <c r="H237" s="52" t="str">
        <f t="shared" si="52"/>
        <v/>
      </c>
      <c r="I237" s="52" t="str">
        <f t="shared" si="53"/>
        <v/>
      </c>
      <c r="J237" s="1"/>
      <c r="K237" s="52" t="str">
        <f t="shared" si="54"/>
        <v/>
      </c>
      <c r="L237" s="52" t="str">
        <f t="shared" si="55"/>
        <v/>
      </c>
      <c r="M237" s="52" t="str">
        <f t="shared" si="48"/>
        <v>B2_B</v>
      </c>
      <c r="N237" s="1"/>
      <c r="O237" s="52" t="str">
        <f t="shared" si="56"/>
        <v/>
      </c>
      <c r="P237" s="52" t="str">
        <f t="shared" si="57"/>
        <v/>
      </c>
      <c r="Q237" s="52" t="str">
        <f t="shared" si="58"/>
        <v/>
      </c>
      <c r="R237" s="1"/>
      <c r="S237" s="52" t="str">
        <f t="shared" si="59"/>
        <v/>
      </c>
      <c r="T237" s="52" t="str">
        <f t="shared" si="60"/>
        <v/>
      </c>
      <c r="U237" s="52" t="str">
        <f t="shared" si="61"/>
        <v/>
      </c>
      <c r="V237" t="str">
        <f t="shared" si="49"/>
        <v/>
      </c>
    </row>
    <row r="238" spans="1:22" x14ac:dyDescent="0.25">
      <c r="A238" s="4">
        <f t="shared" si="62"/>
        <v>44797</v>
      </c>
      <c r="B238" s="1">
        <f t="shared" si="50"/>
        <v>4</v>
      </c>
      <c r="C238" s="62" t="s">
        <v>89</v>
      </c>
      <c r="D238" s="63"/>
      <c r="E238" s="66" t="s">
        <v>94</v>
      </c>
      <c r="F238" s="49"/>
      <c r="G238" s="52" t="str">
        <f t="shared" si="51"/>
        <v/>
      </c>
      <c r="H238" s="52" t="str">
        <f t="shared" si="52"/>
        <v/>
      </c>
      <c r="I238" s="52" t="str">
        <f t="shared" si="53"/>
        <v/>
      </c>
      <c r="J238" s="1"/>
      <c r="K238" s="52" t="str">
        <f t="shared" si="54"/>
        <v>B2_R</v>
      </c>
      <c r="L238" s="52" t="str">
        <f t="shared" si="55"/>
        <v/>
      </c>
      <c r="M238" s="52" t="str">
        <f t="shared" si="48"/>
        <v/>
      </c>
      <c r="N238" s="1"/>
      <c r="O238" s="52" t="str">
        <f t="shared" si="56"/>
        <v/>
      </c>
      <c r="P238" s="52" t="str">
        <f t="shared" si="57"/>
        <v/>
      </c>
      <c r="Q238" s="52" t="str">
        <f t="shared" si="58"/>
        <v>B3_B</v>
      </c>
      <c r="R238" s="1"/>
      <c r="S238" s="52" t="str">
        <f t="shared" si="59"/>
        <v/>
      </c>
      <c r="T238" s="52" t="str">
        <f t="shared" si="60"/>
        <v/>
      </c>
      <c r="U238" s="52" t="str">
        <f t="shared" si="61"/>
        <v/>
      </c>
      <c r="V238" t="str">
        <f t="shared" si="49"/>
        <v/>
      </c>
    </row>
    <row r="239" spans="1:22" x14ac:dyDescent="0.25">
      <c r="A239" s="4">
        <f t="shared" si="62"/>
        <v>44798</v>
      </c>
      <c r="B239" s="1">
        <f t="shared" si="50"/>
        <v>5</v>
      </c>
      <c r="C239" s="62" t="s">
        <v>100</v>
      </c>
      <c r="D239" s="63"/>
      <c r="E239" s="66" t="s">
        <v>95</v>
      </c>
      <c r="F239" s="49"/>
      <c r="G239" s="52" t="str">
        <f t="shared" si="51"/>
        <v>B1_P</v>
      </c>
      <c r="H239" s="52" t="str">
        <f t="shared" si="52"/>
        <v/>
      </c>
      <c r="I239" s="52" t="str">
        <f t="shared" si="53"/>
        <v/>
      </c>
      <c r="J239" s="1"/>
      <c r="K239" s="52" t="str">
        <f t="shared" si="54"/>
        <v/>
      </c>
      <c r="L239" s="52" t="str">
        <f t="shared" si="55"/>
        <v/>
      </c>
      <c r="M239" s="52" t="str">
        <f t="shared" si="48"/>
        <v/>
      </c>
      <c r="N239" s="1"/>
      <c r="O239" s="52" t="str">
        <f t="shared" si="56"/>
        <v/>
      </c>
      <c r="P239" s="52" t="str">
        <f t="shared" si="57"/>
        <v/>
      </c>
      <c r="Q239" s="52" t="str">
        <f t="shared" si="58"/>
        <v/>
      </c>
      <c r="R239" s="1"/>
      <c r="S239" s="52" t="str">
        <f t="shared" si="59"/>
        <v/>
      </c>
      <c r="T239" s="52" t="str">
        <f t="shared" si="60"/>
        <v/>
      </c>
      <c r="U239" s="52" t="str">
        <f t="shared" si="61"/>
        <v>B4_B</v>
      </c>
      <c r="V239" t="str">
        <f t="shared" si="49"/>
        <v/>
      </c>
    </row>
    <row r="240" spans="1:22" x14ac:dyDescent="0.25">
      <c r="A240" s="4">
        <f t="shared" si="62"/>
        <v>44799</v>
      </c>
      <c r="B240" s="1">
        <f t="shared" si="50"/>
        <v>6</v>
      </c>
      <c r="C240" s="62" t="s">
        <v>101</v>
      </c>
      <c r="D240" s="63"/>
      <c r="E240" s="65"/>
      <c r="F240" s="49"/>
      <c r="G240" s="52" t="str">
        <f t="shared" si="51"/>
        <v/>
      </c>
      <c r="H240" s="52" t="str">
        <f t="shared" si="52"/>
        <v/>
      </c>
      <c r="I240" s="52" t="str">
        <f t="shared" si="53"/>
        <v/>
      </c>
      <c r="J240" s="1"/>
      <c r="K240" s="52" t="str">
        <f t="shared" si="54"/>
        <v>B2_P</v>
      </c>
      <c r="L240" s="52" t="str">
        <f t="shared" si="55"/>
        <v/>
      </c>
      <c r="M240" s="52" t="str">
        <f t="shared" si="48"/>
        <v/>
      </c>
      <c r="N240" s="1"/>
      <c r="O240" s="52" t="str">
        <f t="shared" si="56"/>
        <v/>
      </c>
      <c r="P240" s="52" t="str">
        <f t="shared" si="57"/>
        <v/>
      </c>
      <c r="Q240" s="52" t="str">
        <f t="shared" si="58"/>
        <v/>
      </c>
      <c r="R240" s="1"/>
      <c r="S240" s="52" t="str">
        <f t="shared" si="59"/>
        <v/>
      </c>
      <c r="T240" s="52" t="str">
        <f t="shared" si="60"/>
        <v/>
      </c>
      <c r="U240" s="52" t="str">
        <f t="shared" si="61"/>
        <v/>
      </c>
      <c r="V240" t="str">
        <f t="shared" si="49"/>
        <v/>
      </c>
    </row>
    <row r="241" spans="1:22" x14ac:dyDescent="0.25">
      <c r="A241" s="4">
        <f t="shared" si="62"/>
        <v>44800</v>
      </c>
      <c r="B241" s="1">
        <f t="shared" si="50"/>
        <v>7</v>
      </c>
      <c r="C241" s="62"/>
      <c r="D241" s="63"/>
      <c r="E241" s="65"/>
      <c r="F241" s="49"/>
      <c r="G241" s="52" t="str">
        <f t="shared" si="51"/>
        <v/>
      </c>
      <c r="H241" s="52" t="str">
        <f t="shared" si="52"/>
        <v/>
      </c>
      <c r="I241" s="52" t="str">
        <f t="shared" si="53"/>
        <v/>
      </c>
      <c r="J241" s="1"/>
      <c r="K241" s="52" t="str">
        <f t="shared" si="54"/>
        <v/>
      </c>
      <c r="L241" s="52" t="str">
        <f t="shared" si="55"/>
        <v/>
      </c>
      <c r="M241" s="52" t="str">
        <f t="shared" si="48"/>
        <v/>
      </c>
      <c r="N241" s="1"/>
      <c r="O241" s="52" t="str">
        <f t="shared" si="56"/>
        <v/>
      </c>
      <c r="P241" s="52" t="str">
        <f t="shared" si="57"/>
        <v/>
      </c>
      <c r="Q241" s="52" t="str">
        <f t="shared" si="58"/>
        <v/>
      </c>
      <c r="R241" s="1"/>
      <c r="S241" s="52" t="str">
        <f t="shared" si="59"/>
        <v/>
      </c>
      <c r="T241" s="52" t="str">
        <f t="shared" si="60"/>
        <v/>
      </c>
      <c r="U241" s="52" t="str">
        <f t="shared" si="61"/>
        <v/>
      </c>
      <c r="V241" t="str">
        <f t="shared" si="49"/>
        <v/>
      </c>
    </row>
    <row r="242" spans="1:22" x14ac:dyDescent="0.25">
      <c r="A242" s="4">
        <f t="shared" si="62"/>
        <v>44801</v>
      </c>
      <c r="B242" s="1">
        <f t="shared" si="50"/>
        <v>1</v>
      </c>
      <c r="C242" s="62"/>
      <c r="D242" s="63"/>
      <c r="E242" s="65"/>
      <c r="F242" s="49"/>
      <c r="G242" s="52" t="str">
        <f t="shared" si="51"/>
        <v/>
      </c>
      <c r="H242" s="52" t="str">
        <f t="shared" si="52"/>
        <v/>
      </c>
      <c r="I242" s="52" t="str">
        <f t="shared" si="53"/>
        <v/>
      </c>
      <c r="J242" s="1"/>
      <c r="K242" s="52" t="str">
        <f t="shared" si="54"/>
        <v/>
      </c>
      <c r="L242" s="52" t="str">
        <f t="shared" si="55"/>
        <v/>
      </c>
      <c r="M242" s="52" t="str">
        <f t="shared" si="48"/>
        <v/>
      </c>
      <c r="N242" s="1"/>
      <c r="O242" s="52" t="str">
        <f t="shared" si="56"/>
        <v/>
      </c>
      <c r="P242" s="52" t="str">
        <f t="shared" si="57"/>
        <v/>
      </c>
      <c r="Q242" s="52" t="str">
        <f t="shared" si="58"/>
        <v/>
      </c>
      <c r="R242" s="1"/>
      <c r="S242" s="52" t="str">
        <f t="shared" si="59"/>
        <v/>
      </c>
      <c r="T242" s="52" t="str">
        <f t="shared" si="60"/>
        <v/>
      </c>
      <c r="U242" s="52" t="str">
        <f t="shared" si="61"/>
        <v/>
      </c>
      <c r="V242" t="str">
        <f t="shared" si="49"/>
        <v/>
      </c>
    </row>
    <row r="243" spans="1:22" x14ac:dyDescent="0.25">
      <c r="A243" s="4">
        <f t="shared" si="62"/>
        <v>44802</v>
      </c>
      <c r="B243" s="1">
        <f t="shared" si="50"/>
        <v>2</v>
      </c>
      <c r="C243" s="62"/>
      <c r="D243" s="63"/>
      <c r="E243" s="66" t="s">
        <v>92</v>
      </c>
      <c r="F243" s="49"/>
      <c r="G243" s="52" t="str">
        <f t="shared" si="51"/>
        <v/>
      </c>
      <c r="H243" s="52" t="str">
        <f t="shared" si="52"/>
        <v/>
      </c>
      <c r="I243" s="52" t="str">
        <f t="shared" si="53"/>
        <v>B1_B</v>
      </c>
      <c r="J243" s="1"/>
      <c r="K243" s="52" t="str">
        <f t="shared" si="54"/>
        <v/>
      </c>
      <c r="L243" s="52" t="str">
        <f t="shared" si="55"/>
        <v/>
      </c>
      <c r="M243" s="52" t="str">
        <f t="shared" si="48"/>
        <v/>
      </c>
      <c r="N243" s="1"/>
      <c r="O243" s="52" t="str">
        <f t="shared" si="56"/>
        <v/>
      </c>
      <c r="P243" s="52" t="str">
        <f t="shared" si="57"/>
        <v/>
      </c>
      <c r="Q243" s="52" t="str">
        <f t="shared" si="58"/>
        <v/>
      </c>
      <c r="R243" s="1"/>
      <c r="S243" s="52" t="str">
        <f t="shared" si="59"/>
        <v/>
      </c>
      <c r="T243" s="52" t="str">
        <f t="shared" si="60"/>
        <v/>
      </c>
      <c r="U243" s="52" t="str">
        <f t="shared" si="61"/>
        <v/>
      </c>
      <c r="V243" t="str">
        <f t="shared" si="49"/>
        <v/>
      </c>
    </row>
    <row r="244" spans="1:22" x14ac:dyDescent="0.25">
      <c r="A244" s="4">
        <f t="shared" si="62"/>
        <v>44803</v>
      </c>
      <c r="B244" s="1">
        <f t="shared" si="50"/>
        <v>3</v>
      </c>
      <c r="C244" s="62" t="s">
        <v>90</v>
      </c>
      <c r="D244" s="63"/>
      <c r="E244" s="66" t="s">
        <v>93</v>
      </c>
      <c r="F244" s="49"/>
      <c r="G244" s="52" t="str">
        <f t="shared" si="51"/>
        <v/>
      </c>
      <c r="H244" s="52" t="str">
        <f t="shared" si="52"/>
        <v/>
      </c>
      <c r="I244" s="52" t="str">
        <f t="shared" si="53"/>
        <v/>
      </c>
      <c r="J244" s="1"/>
      <c r="K244" s="52" t="str">
        <f t="shared" si="54"/>
        <v/>
      </c>
      <c r="L244" s="52" t="str">
        <f t="shared" si="55"/>
        <v/>
      </c>
      <c r="M244" s="52" t="str">
        <f t="shared" si="48"/>
        <v>B2_B</v>
      </c>
      <c r="N244" s="1"/>
      <c r="O244" s="52" t="str">
        <f t="shared" si="56"/>
        <v>B3_R</v>
      </c>
      <c r="P244" s="52" t="str">
        <f t="shared" si="57"/>
        <v/>
      </c>
      <c r="Q244" s="52" t="str">
        <f t="shared" si="58"/>
        <v/>
      </c>
      <c r="R244" s="1"/>
      <c r="S244" s="52" t="str">
        <f t="shared" si="59"/>
        <v/>
      </c>
      <c r="T244" s="52" t="str">
        <f t="shared" si="60"/>
        <v/>
      </c>
      <c r="U244" s="52" t="str">
        <f t="shared" si="61"/>
        <v/>
      </c>
      <c r="V244" t="str">
        <f t="shared" si="49"/>
        <v/>
      </c>
    </row>
    <row r="245" spans="1:22" x14ac:dyDescent="0.25">
      <c r="A245" s="4">
        <f t="shared" si="62"/>
        <v>44804</v>
      </c>
      <c r="B245" s="1">
        <f t="shared" si="50"/>
        <v>4</v>
      </c>
      <c r="C245" s="62" t="s">
        <v>91</v>
      </c>
      <c r="D245" s="63"/>
      <c r="E245" s="66" t="s">
        <v>94</v>
      </c>
      <c r="F245" s="49"/>
      <c r="G245" s="52" t="str">
        <f t="shared" si="51"/>
        <v/>
      </c>
      <c r="H245" s="52" t="str">
        <f t="shared" si="52"/>
        <v/>
      </c>
      <c r="I245" s="52" t="str">
        <f t="shared" si="53"/>
        <v/>
      </c>
      <c r="J245" s="1"/>
      <c r="K245" s="52" t="str">
        <f t="shared" si="54"/>
        <v/>
      </c>
      <c r="L245" s="52" t="str">
        <f t="shared" si="55"/>
        <v/>
      </c>
      <c r="M245" s="52" t="str">
        <f t="shared" si="48"/>
        <v/>
      </c>
      <c r="N245" s="1"/>
      <c r="O245" s="52" t="str">
        <f t="shared" si="56"/>
        <v/>
      </c>
      <c r="P245" s="52" t="str">
        <f t="shared" si="57"/>
        <v/>
      </c>
      <c r="Q245" s="52" t="str">
        <f t="shared" si="58"/>
        <v>B3_B</v>
      </c>
      <c r="R245" s="1"/>
      <c r="S245" s="52" t="str">
        <f t="shared" si="59"/>
        <v>B4_R</v>
      </c>
      <c r="T245" s="52" t="str">
        <f t="shared" si="60"/>
        <v/>
      </c>
      <c r="U245" s="52" t="str">
        <f t="shared" si="61"/>
        <v/>
      </c>
      <c r="V245" t="str">
        <f t="shared" si="49"/>
        <v/>
      </c>
    </row>
    <row r="246" spans="1:22" x14ac:dyDescent="0.25">
      <c r="A246" s="4">
        <f t="shared" si="62"/>
        <v>44805</v>
      </c>
      <c r="B246" s="1">
        <f t="shared" si="50"/>
        <v>5</v>
      </c>
      <c r="C246" s="62" t="s">
        <v>77</v>
      </c>
      <c r="D246" s="63"/>
      <c r="E246" s="66" t="s">
        <v>95</v>
      </c>
      <c r="F246" s="49"/>
      <c r="G246" s="52" t="str">
        <f t="shared" si="51"/>
        <v/>
      </c>
      <c r="H246" s="52" t="str">
        <f t="shared" si="52"/>
        <v/>
      </c>
      <c r="I246" s="52" t="str">
        <f t="shared" si="53"/>
        <v/>
      </c>
      <c r="J246" s="1"/>
      <c r="K246" s="52" t="str">
        <f t="shared" si="54"/>
        <v/>
      </c>
      <c r="L246" s="52" t="str">
        <f t="shared" si="55"/>
        <v/>
      </c>
      <c r="M246" s="52" t="str">
        <f t="shared" si="48"/>
        <v/>
      </c>
      <c r="N246" s="1"/>
      <c r="O246" s="52" t="str">
        <f t="shared" si="56"/>
        <v>B3_P</v>
      </c>
      <c r="P246" s="52" t="str">
        <f t="shared" si="57"/>
        <v/>
      </c>
      <c r="Q246" s="52" t="str">
        <f t="shared" si="58"/>
        <v/>
      </c>
      <c r="R246" s="1"/>
      <c r="S246" s="52" t="str">
        <f t="shared" si="59"/>
        <v/>
      </c>
      <c r="T246" s="52" t="str">
        <f t="shared" si="60"/>
        <v/>
      </c>
      <c r="U246" s="52" t="str">
        <f t="shared" si="61"/>
        <v>B4_B</v>
      </c>
      <c r="V246" t="str">
        <f t="shared" si="49"/>
        <v/>
      </c>
    </row>
    <row r="247" spans="1:22" x14ac:dyDescent="0.25">
      <c r="A247" s="4">
        <f t="shared" si="62"/>
        <v>44806</v>
      </c>
      <c r="B247" s="1">
        <f t="shared" si="50"/>
        <v>6</v>
      </c>
      <c r="C247" s="62" t="s">
        <v>78</v>
      </c>
      <c r="D247" s="63"/>
      <c r="E247" s="66" t="s">
        <v>142</v>
      </c>
      <c r="F247" s="51"/>
      <c r="G247" s="52" t="str">
        <f t="shared" si="51"/>
        <v/>
      </c>
      <c r="H247" s="52" t="str">
        <f t="shared" si="52"/>
        <v/>
      </c>
      <c r="I247" s="52" t="str">
        <f t="shared" si="53"/>
        <v>GT 1,3,4</v>
      </c>
      <c r="J247" s="1"/>
      <c r="K247" s="52" t="str">
        <f t="shared" si="54"/>
        <v/>
      </c>
      <c r="L247" s="52" t="str">
        <f t="shared" si="55"/>
        <v/>
      </c>
      <c r="M247" s="52" t="str">
        <f t="shared" si="48"/>
        <v/>
      </c>
      <c r="N247" s="1"/>
      <c r="O247" s="52" t="str">
        <f t="shared" si="56"/>
        <v/>
      </c>
      <c r="P247" s="52" t="str">
        <f t="shared" si="57"/>
        <v/>
      </c>
      <c r="Q247" s="52" t="str">
        <f t="shared" si="58"/>
        <v/>
      </c>
      <c r="R247" s="1"/>
      <c r="S247" s="52" t="str">
        <f t="shared" si="59"/>
        <v>B4_P</v>
      </c>
      <c r="T247" s="52" t="str">
        <f t="shared" si="60"/>
        <v/>
      </c>
      <c r="U247" s="52" t="str">
        <f t="shared" si="61"/>
        <v/>
      </c>
      <c r="V247" t="str">
        <f t="shared" si="49"/>
        <v/>
      </c>
    </row>
    <row r="248" spans="1:22" x14ac:dyDescent="0.25">
      <c r="A248" s="4">
        <f t="shared" si="62"/>
        <v>44807</v>
      </c>
      <c r="B248" s="1">
        <f t="shared" si="50"/>
        <v>7</v>
      </c>
      <c r="C248" s="62"/>
      <c r="D248" s="63"/>
      <c r="E248" s="65"/>
      <c r="F248" s="49"/>
      <c r="G248" s="52" t="str">
        <f t="shared" si="51"/>
        <v/>
      </c>
      <c r="H248" s="52" t="str">
        <f t="shared" si="52"/>
        <v/>
      </c>
      <c r="I248" s="52" t="str">
        <f t="shared" si="53"/>
        <v/>
      </c>
      <c r="J248" s="1"/>
      <c r="K248" s="52" t="str">
        <f t="shared" si="54"/>
        <v/>
      </c>
      <c r="L248" s="52" t="str">
        <f t="shared" si="55"/>
        <v/>
      </c>
      <c r="M248" s="52" t="str">
        <f t="shared" si="48"/>
        <v/>
      </c>
      <c r="N248" s="1"/>
      <c r="O248" s="52" t="str">
        <f t="shared" si="56"/>
        <v/>
      </c>
      <c r="P248" s="52" t="str">
        <f t="shared" si="57"/>
        <v/>
      </c>
      <c r="Q248" s="52" t="str">
        <f t="shared" si="58"/>
        <v/>
      </c>
      <c r="R248" s="1"/>
      <c r="S248" s="52" t="str">
        <f t="shared" si="59"/>
        <v/>
      </c>
      <c r="T248" s="52" t="str">
        <f t="shared" si="60"/>
        <v/>
      </c>
      <c r="U248" s="52" t="str">
        <f t="shared" si="61"/>
        <v/>
      </c>
      <c r="V248" t="str">
        <f t="shared" si="49"/>
        <v/>
      </c>
    </row>
    <row r="249" spans="1:22" x14ac:dyDescent="0.25">
      <c r="A249" s="4">
        <f t="shared" si="62"/>
        <v>44808</v>
      </c>
      <c r="B249" s="1">
        <f t="shared" si="50"/>
        <v>1</v>
      </c>
      <c r="C249" s="62"/>
      <c r="D249" s="63"/>
      <c r="E249" s="65"/>
      <c r="F249" s="49"/>
      <c r="G249" s="52" t="str">
        <f t="shared" si="51"/>
        <v/>
      </c>
      <c r="H249" s="52" t="str">
        <f t="shared" si="52"/>
        <v/>
      </c>
      <c r="I249" s="52" t="str">
        <f t="shared" si="53"/>
        <v/>
      </c>
      <c r="J249" s="1"/>
      <c r="K249" s="52" t="str">
        <f t="shared" si="54"/>
        <v/>
      </c>
      <c r="L249" s="52" t="str">
        <f t="shared" si="55"/>
        <v/>
      </c>
      <c r="M249" s="52" t="str">
        <f t="shared" si="48"/>
        <v/>
      </c>
      <c r="N249" s="1"/>
      <c r="O249" s="52" t="str">
        <f t="shared" si="56"/>
        <v/>
      </c>
      <c r="P249" s="52" t="str">
        <f t="shared" si="57"/>
        <v/>
      </c>
      <c r="Q249" s="52" t="str">
        <f t="shared" si="58"/>
        <v/>
      </c>
      <c r="R249" s="1"/>
      <c r="S249" s="52" t="str">
        <f t="shared" si="59"/>
        <v/>
      </c>
      <c r="T249" s="52" t="str">
        <f t="shared" si="60"/>
        <v/>
      </c>
      <c r="U249" s="52" t="str">
        <f t="shared" si="61"/>
        <v/>
      </c>
      <c r="V249" t="str">
        <f t="shared" si="49"/>
        <v/>
      </c>
    </row>
    <row r="250" spans="1:22" x14ac:dyDescent="0.25">
      <c r="A250" s="4">
        <f t="shared" si="62"/>
        <v>44809</v>
      </c>
      <c r="B250" s="1">
        <f t="shared" si="50"/>
        <v>2</v>
      </c>
      <c r="C250" s="64"/>
      <c r="D250" s="62" t="s">
        <v>145</v>
      </c>
      <c r="E250" s="66" t="s">
        <v>92</v>
      </c>
      <c r="F250" s="49"/>
      <c r="G250" s="52" t="str">
        <f t="shared" si="51"/>
        <v/>
      </c>
      <c r="H250" s="52" t="str">
        <f t="shared" si="52"/>
        <v>B1_S</v>
      </c>
      <c r="I250" s="52" t="str">
        <f t="shared" si="53"/>
        <v>B1_B</v>
      </c>
      <c r="J250" s="1"/>
      <c r="K250" s="52" t="str">
        <f t="shared" si="54"/>
        <v/>
      </c>
      <c r="L250" s="52" t="str">
        <f t="shared" si="55"/>
        <v/>
      </c>
      <c r="M250" s="52" t="str">
        <f t="shared" si="48"/>
        <v/>
      </c>
      <c r="N250" s="1"/>
      <c r="O250" s="52" t="str">
        <f t="shared" si="56"/>
        <v/>
      </c>
      <c r="P250" s="52" t="str">
        <f t="shared" si="57"/>
        <v/>
      </c>
      <c r="Q250" s="52" t="str">
        <f t="shared" si="58"/>
        <v/>
      </c>
      <c r="R250" s="1"/>
      <c r="S250" s="52" t="str">
        <f t="shared" si="59"/>
        <v/>
      </c>
      <c r="T250" s="52" t="str">
        <f t="shared" si="60"/>
        <v/>
      </c>
      <c r="U250" s="52" t="str">
        <f t="shared" si="61"/>
        <v/>
      </c>
      <c r="V250" t="str">
        <f t="shared" si="49"/>
        <v/>
      </c>
    </row>
    <row r="251" spans="1:22" x14ac:dyDescent="0.25">
      <c r="A251" s="4">
        <f t="shared" si="62"/>
        <v>44810</v>
      </c>
      <c r="B251" s="1">
        <f t="shared" si="50"/>
        <v>3</v>
      </c>
      <c r="C251" s="62" t="s">
        <v>140</v>
      </c>
      <c r="D251" s="62" t="s">
        <v>143</v>
      </c>
      <c r="E251" s="66" t="s">
        <v>93</v>
      </c>
      <c r="F251" s="49"/>
      <c r="G251" s="52" t="str">
        <f t="shared" si="51"/>
        <v>B1_R4w</v>
      </c>
      <c r="H251" s="52" t="str">
        <f t="shared" si="52"/>
        <v/>
      </c>
      <c r="I251" s="52" t="str">
        <f t="shared" si="53"/>
        <v/>
      </c>
      <c r="J251" s="1"/>
      <c r="K251" s="52" t="str">
        <f t="shared" si="54"/>
        <v/>
      </c>
      <c r="L251" s="52" t="str">
        <f t="shared" si="55"/>
        <v/>
      </c>
      <c r="M251" s="52" t="str">
        <f t="shared" si="48"/>
        <v>B2_B</v>
      </c>
      <c r="N251" s="1"/>
      <c r="O251" s="52" t="str">
        <f t="shared" si="56"/>
        <v/>
      </c>
      <c r="P251" s="52" t="str">
        <f t="shared" si="57"/>
        <v/>
      </c>
      <c r="Q251" s="52" t="str">
        <f t="shared" si="58"/>
        <v/>
      </c>
      <c r="R251" s="1"/>
      <c r="S251" s="52" t="str">
        <f t="shared" si="59"/>
        <v/>
      </c>
      <c r="T251" s="52" t="str">
        <f t="shared" si="60"/>
        <v/>
      </c>
      <c r="U251" s="52" t="str">
        <f t="shared" si="61"/>
        <v/>
      </c>
      <c r="V251" t="str">
        <f t="shared" si="49"/>
        <v/>
      </c>
    </row>
    <row r="252" spans="1:22" x14ac:dyDescent="0.25">
      <c r="A252" s="4">
        <f t="shared" si="62"/>
        <v>44811</v>
      </c>
      <c r="B252" s="1">
        <f t="shared" si="50"/>
        <v>4</v>
      </c>
      <c r="C252" s="62" t="s">
        <v>141</v>
      </c>
      <c r="D252" s="63"/>
      <c r="E252" s="66" t="s">
        <v>94</v>
      </c>
      <c r="F252" s="49"/>
      <c r="G252" s="52" t="str">
        <f t="shared" si="51"/>
        <v/>
      </c>
      <c r="H252" s="52" t="str">
        <f t="shared" si="52"/>
        <v/>
      </c>
      <c r="I252" s="52" t="str">
        <f t="shared" si="53"/>
        <v/>
      </c>
      <c r="J252" s="1"/>
      <c r="K252" s="52" t="str">
        <f t="shared" si="54"/>
        <v>B2_R4w</v>
      </c>
      <c r="L252" s="52" t="str">
        <f t="shared" si="55"/>
        <v/>
      </c>
      <c r="M252" s="52" t="str">
        <f t="shared" si="48"/>
        <v/>
      </c>
      <c r="N252" s="1"/>
      <c r="O252" s="52" t="str">
        <f t="shared" si="56"/>
        <v/>
      </c>
      <c r="P252" s="52" t="str">
        <f t="shared" si="57"/>
        <v/>
      </c>
      <c r="Q252" s="52" t="str">
        <f t="shared" si="58"/>
        <v>B3_B</v>
      </c>
      <c r="R252" s="1"/>
      <c r="S252" s="52" t="str">
        <f t="shared" si="59"/>
        <v/>
      </c>
      <c r="T252" s="52" t="str">
        <f t="shared" si="60"/>
        <v/>
      </c>
      <c r="U252" s="52" t="str">
        <f t="shared" si="61"/>
        <v/>
      </c>
      <c r="V252" t="str">
        <f t="shared" si="49"/>
        <v/>
      </c>
    </row>
    <row r="253" spans="1:22" x14ac:dyDescent="0.25">
      <c r="A253" s="4">
        <f t="shared" si="62"/>
        <v>44812</v>
      </c>
      <c r="B253" s="1">
        <f t="shared" si="50"/>
        <v>5</v>
      </c>
      <c r="C253" s="62" t="s">
        <v>100</v>
      </c>
      <c r="D253" s="63"/>
      <c r="E253" s="66" t="s">
        <v>95</v>
      </c>
      <c r="F253" s="49"/>
      <c r="G253" s="52" t="str">
        <f t="shared" si="51"/>
        <v>B1_P</v>
      </c>
      <c r="H253" s="52" t="str">
        <f t="shared" si="52"/>
        <v/>
      </c>
      <c r="I253" s="52" t="str">
        <f t="shared" si="53"/>
        <v/>
      </c>
      <c r="J253" s="1"/>
      <c r="K253" s="52" t="str">
        <f t="shared" si="54"/>
        <v/>
      </c>
      <c r="L253" s="52" t="str">
        <f t="shared" si="55"/>
        <v/>
      </c>
      <c r="M253" s="52" t="str">
        <f t="shared" si="48"/>
        <v/>
      </c>
      <c r="N253" s="1"/>
      <c r="O253" s="52" t="str">
        <f t="shared" si="56"/>
        <v/>
      </c>
      <c r="P253" s="52" t="str">
        <f t="shared" si="57"/>
        <v/>
      </c>
      <c r="Q253" s="52" t="str">
        <f t="shared" si="58"/>
        <v/>
      </c>
      <c r="R253" s="1"/>
      <c r="S253" s="52" t="str">
        <f t="shared" si="59"/>
        <v/>
      </c>
      <c r="T253" s="52" t="str">
        <f t="shared" si="60"/>
        <v/>
      </c>
      <c r="U253" s="52" t="str">
        <f t="shared" si="61"/>
        <v>B4_B</v>
      </c>
      <c r="V253" t="str">
        <f t="shared" si="49"/>
        <v/>
      </c>
    </row>
    <row r="254" spans="1:22" x14ac:dyDescent="0.25">
      <c r="A254" s="4">
        <f t="shared" si="62"/>
        <v>44813</v>
      </c>
      <c r="B254" s="1">
        <f t="shared" si="50"/>
        <v>6</v>
      </c>
      <c r="C254" s="62" t="s">
        <v>101</v>
      </c>
      <c r="D254" s="63"/>
      <c r="E254" s="65"/>
      <c r="F254" s="49"/>
      <c r="G254" s="52" t="str">
        <f t="shared" si="51"/>
        <v/>
      </c>
      <c r="H254" s="52" t="str">
        <f t="shared" si="52"/>
        <v/>
      </c>
      <c r="I254" s="52" t="str">
        <f t="shared" si="53"/>
        <v/>
      </c>
      <c r="J254" s="1"/>
      <c r="K254" s="52" t="str">
        <f t="shared" si="54"/>
        <v>B2_P</v>
      </c>
      <c r="L254" s="52" t="str">
        <f t="shared" si="55"/>
        <v/>
      </c>
      <c r="M254" s="52" t="str">
        <f t="shared" si="48"/>
        <v/>
      </c>
      <c r="N254" s="1"/>
      <c r="O254" s="52" t="str">
        <f t="shared" si="56"/>
        <v/>
      </c>
      <c r="P254" s="52" t="str">
        <f t="shared" si="57"/>
        <v/>
      </c>
      <c r="Q254" s="52" t="str">
        <f t="shared" si="58"/>
        <v/>
      </c>
      <c r="R254" s="1"/>
      <c r="S254" s="52" t="str">
        <f t="shared" si="59"/>
        <v/>
      </c>
      <c r="T254" s="52" t="str">
        <f t="shared" si="60"/>
        <v/>
      </c>
      <c r="U254" s="52" t="str">
        <f t="shared" si="61"/>
        <v/>
      </c>
      <c r="V254" t="str">
        <f t="shared" si="49"/>
        <v/>
      </c>
    </row>
    <row r="255" spans="1:22" x14ac:dyDescent="0.25">
      <c r="A255" s="4">
        <f t="shared" si="62"/>
        <v>44814</v>
      </c>
      <c r="B255" s="1">
        <f t="shared" si="50"/>
        <v>7</v>
      </c>
      <c r="C255" s="62"/>
      <c r="D255" s="63"/>
      <c r="E255" s="65"/>
      <c r="F255" s="49"/>
      <c r="G255" s="52" t="str">
        <f t="shared" si="51"/>
        <v/>
      </c>
      <c r="H255" s="52" t="str">
        <f t="shared" si="52"/>
        <v/>
      </c>
      <c r="I255" s="52" t="str">
        <f t="shared" si="53"/>
        <v/>
      </c>
      <c r="J255" s="1"/>
      <c r="K255" s="52" t="str">
        <f t="shared" si="54"/>
        <v/>
      </c>
      <c r="L255" s="52" t="str">
        <f t="shared" si="55"/>
        <v/>
      </c>
      <c r="M255" s="52" t="str">
        <f t="shared" si="48"/>
        <v/>
      </c>
      <c r="N255" s="1"/>
      <c r="O255" s="52" t="str">
        <f t="shared" si="56"/>
        <v/>
      </c>
      <c r="P255" s="52" t="str">
        <f t="shared" si="57"/>
        <v/>
      </c>
      <c r="Q255" s="52" t="str">
        <f t="shared" si="58"/>
        <v/>
      </c>
      <c r="R255" s="1"/>
      <c r="S255" s="52" t="str">
        <f t="shared" si="59"/>
        <v/>
      </c>
      <c r="T255" s="52" t="str">
        <f t="shared" si="60"/>
        <v/>
      </c>
      <c r="U255" s="52" t="str">
        <f t="shared" si="61"/>
        <v/>
      </c>
      <c r="V255" t="str">
        <f t="shared" si="49"/>
        <v/>
      </c>
    </row>
    <row r="256" spans="1:22" x14ac:dyDescent="0.25">
      <c r="A256" s="4">
        <f t="shared" si="62"/>
        <v>44815</v>
      </c>
      <c r="B256" s="1">
        <f t="shared" si="50"/>
        <v>1</v>
      </c>
      <c r="C256" s="62"/>
      <c r="D256" s="63"/>
      <c r="E256" s="65"/>
      <c r="F256" s="49"/>
      <c r="G256" s="52" t="str">
        <f t="shared" si="51"/>
        <v/>
      </c>
      <c r="H256" s="52" t="str">
        <f t="shared" si="52"/>
        <v/>
      </c>
      <c r="I256" s="52" t="str">
        <f t="shared" si="53"/>
        <v/>
      </c>
      <c r="J256" s="1"/>
      <c r="K256" s="52" t="str">
        <f t="shared" si="54"/>
        <v/>
      </c>
      <c r="L256" s="52" t="str">
        <f t="shared" si="55"/>
        <v/>
      </c>
      <c r="M256" s="52" t="str">
        <f t="shared" si="48"/>
        <v/>
      </c>
      <c r="N256" s="1"/>
      <c r="O256" s="52" t="str">
        <f t="shared" si="56"/>
        <v/>
      </c>
      <c r="P256" s="52" t="str">
        <f t="shared" si="57"/>
        <v/>
      </c>
      <c r="Q256" s="52" t="str">
        <f t="shared" si="58"/>
        <v/>
      </c>
      <c r="R256" s="1"/>
      <c r="S256" s="52" t="str">
        <f t="shared" si="59"/>
        <v/>
      </c>
      <c r="T256" s="52" t="str">
        <f t="shared" si="60"/>
        <v/>
      </c>
      <c r="U256" s="52" t="str">
        <f t="shared" si="61"/>
        <v/>
      </c>
      <c r="V256" t="str">
        <f t="shared" si="49"/>
        <v/>
      </c>
    </row>
    <row r="257" spans="1:22" x14ac:dyDescent="0.25">
      <c r="A257" s="4">
        <f t="shared" si="62"/>
        <v>44816</v>
      </c>
      <c r="B257" s="1">
        <f t="shared" si="50"/>
        <v>2</v>
      </c>
      <c r="C257" s="62" t="s">
        <v>24</v>
      </c>
      <c r="D257" s="62" t="s">
        <v>146</v>
      </c>
      <c r="E257" s="66" t="s">
        <v>92</v>
      </c>
      <c r="F257" s="49"/>
      <c r="G257" s="52" t="str">
        <f t="shared" si="51"/>
        <v>SO</v>
      </c>
      <c r="H257" s="52" t="str">
        <f t="shared" si="52"/>
        <v/>
      </c>
      <c r="I257" s="52" t="str">
        <f t="shared" si="53"/>
        <v>B1_B</v>
      </c>
      <c r="J257" s="1"/>
      <c r="K257" s="52" t="str">
        <f t="shared" si="54"/>
        <v>SO</v>
      </c>
      <c r="L257" s="52" t="str">
        <f t="shared" si="55"/>
        <v>B2_S</v>
      </c>
      <c r="M257" s="52" t="str">
        <f t="shared" si="48"/>
        <v/>
      </c>
      <c r="N257" s="1"/>
      <c r="O257" s="52" t="str">
        <f t="shared" si="56"/>
        <v>SO</v>
      </c>
      <c r="P257" s="52" t="str">
        <f t="shared" si="57"/>
        <v/>
      </c>
      <c r="Q257" s="52" t="str">
        <f t="shared" si="58"/>
        <v/>
      </c>
      <c r="R257" s="1"/>
      <c r="S257" s="52" t="str">
        <f t="shared" si="59"/>
        <v>SO</v>
      </c>
      <c r="T257" s="52" t="str">
        <f t="shared" si="60"/>
        <v/>
      </c>
      <c r="U257" s="52" t="str">
        <f t="shared" si="61"/>
        <v/>
      </c>
      <c r="V257" t="str">
        <f t="shared" si="49"/>
        <v/>
      </c>
    </row>
    <row r="258" spans="1:22" x14ac:dyDescent="0.25">
      <c r="A258" s="4">
        <f t="shared" si="62"/>
        <v>44817</v>
      </c>
      <c r="B258" s="1">
        <f t="shared" si="50"/>
        <v>3</v>
      </c>
      <c r="C258" s="62" t="s">
        <v>138</v>
      </c>
      <c r="D258" s="63"/>
      <c r="E258" s="66" t="s">
        <v>93</v>
      </c>
      <c r="F258" s="49"/>
      <c r="G258" s="52" t="str">
        <f t="shared" si="51"/>
        <v/>
      </c>
      <c r="H258" s="52" t="str">
        <f t="shared" si="52"/>
        <v/>
      </c>
      <c r="I258" s="52" t="str">
        <f t="shared" si="53"/>
        <v/>
      </c>
      <c r="J258" s="1"/>
      <c r="K258" s="52" t="str">
        <f t="shared" si="54"/>
        <v/>
      </c>
      <c r="L258" s="52" t="str">
        <f t="shared" si="55"/>
        <v/>
      </c>
      <c r="M258" s="52" t="str">
        <f t="shared" si="48"/>
        <v>B2_B</v>
      </c>
      <c r="N258" s="1"/>
      <c r="O258" s="52" t="str">
        <f t="shared" si="56"/>
        <v>B3_R4w</v>
      </c>
      <c r="P258" s="52" t="str">
        <f t="shared" si="57"/>
        <v/>
      </c>
      <c r="Q258" s="52" t="str">
        <f t="shared" si="58"/>
        <v/>
      </c>
      <c r="R258" s="1"/>
      <c r="S258" s="52" t="str">
        <f t="shared" si="59"/>
        <v/>
      </c>
      <c r="T258" s="52" t="str">
        <f t="shared" si="60"/>
        <v/>
      </c>
      <c r="U258" s="52" t="str">
        <f t="shared" si="61"/>
        <v/>
      </c>
      <c r="V258" t="str">
        <f t="shared" si="49"/>
        <v/>
      </c>
    </row>
    <row r="259" spans="1:22" x14ac:dyDescent="0.25">
      <c r="A259" s="4">
        <f t="shared" si="62"/>
        <v>44818</v>
      </c>
      <c r="B259" s="1">
        <f t="shared" si="50"/>
        <v>4</v>
      </c>
      <c r="C259" s="62" t="s">
        <v>139</v>
      </c>
      <c r="D259" s="63"/>
      <c r="E259" s="66" t="s">
        <v>94</v>
      </c>
      <c r="F259" s="49"/>
      <c r="G259" s="52" t="str">
        <f t="shared" si="51"/>
        <v/>
      </c>
      <c r="H259" s="52" t="str">
        <f t="shared" si="52"/>
        <v/>
      </c>
      <c r="I259" s="52" t="str">
        <f t="shared" si="53"/>
        <v/>
      </c>
      <c r="J259" s="1"/>
      <c r="K259" s="52" t="str">
        <f t="shared" si="54"/>
        <v/>
      </c>
      <c r="L259" s="52" t="str">
        <f t="shared" si="55"/>
        <v/>
      </c>
      <c r="M259" s="52" t="str">
        <f t="shared" ref="M259:M322" si="63">IF(LEFT(E259,3)="B2_",E259,IF(LEFT(E259,3)="GT",E259,""))</f>
        <v/>
      </c>
      <c r="N259" s="1"/>
      <c r="O259" s="52" t="str">
        <f t="shared" si="56"/>
        <v/>
      </c>
      <c r="P259" s="52" t="str">
        <f t="shared" si="57"/>
        <v/>
      </c>
      <c r="Q259" s="52" t="str">
        <f t="shared" si="58"/>
        <v>B3_B</v>
      </c>
      <c r="R259" s="1"/>
      <c r="S259" s="52" t="str">
        <f t="shared" si="59"/>
        <v>B4_R4w</v>
      </c>
      <c r="T259" s="52" t="str">
        <f t="shared" si="60"/>
        <v/>
      </c>
      <c r="U259" s="52" t="str">
        <f t="shared" si="61"/>
        <v/>
      </c>
      <c r="V259" t="str">
        <f t="shared" ref="V259:V322" si="64">IF(ISERROR(VLOOKUP(A259,feiertage,2,FALSE)),"",VLOOKUP(A259,feiertage,2,FALSE))</f>
        <v/>
      </c>
    </row>
    <row r="260" spans="1:22" x14ac:dyDescent="0.25">
      <c r="A260" s="4">
        <f t="shared" si="62"/>
        <v>44819</v>
      </c>
      <c r="B260" s="1">
        <f t="shared" ref="B260:B323" si="65">WEEKDAY(A260)</f>
        <v>5</v>
      </c>
      <c r="C260" s="62" t="s">
        <v>77</v>
      </c>
      <c r="D260" s="63"/>
      <c r="E260" s="66" t="s">
        <v>95</v>
      </c>
      <c r="F260" s="49"/>
      <c r="G260" s="52" t="str">
        <f t="shared" ref="G260:G323" si="66">IF(LEFT(C260,3)="B1_",C260,IF(LEFT(C260,3)="SO",C260,""))</f>
        <v/>
      </c>
      <c r="H260" s="52" t="str">
        <f t="shared" ref="H260:H323" si="67">IF(LEFT(D260,2)="B1",D260,"")</f>
        <v/>
      </c>
      <c r="I260" s="52" t="str">
        <f t="shared" ref="I260:I323" si="68">IF(LEFT(E260,3)="B1_",E260,IF(LEFT(E260,2)="GT",E260,""))</f>
        <v/>
      </c>
      <c r="J260" s="1"/>
      <c r="K260" s="52" t="str">
        <f t="shared" ref="K260:K323" si="69">IF(LEFT(C260,3)="B2_",C260,IF(LEFT(C260,3)="SO",C260,""))</f>
        <v/>
      </c>
      <c r="L260" s="52" t="str">
        <f t="shared" ref="L260:L323" si="70">IF(LEFT(D260,3)="B2_",D260,IF(LEFT(D260,3)="SO",D260,""))</f>
        <v/>
      </c>
      <c r="M260" s="52" t="str">
        <f t="shared" si="63"/>
        <v/>
      </c>
      <c r="N260" s="1"/>
      <c r="O260" s="52" t="str">
        <f t="shared" ref="O260:O323" si="71">IF(LEFT(C260,3)="B3_",C260,IF(LEFT(C260,3)="SO",C260,""))</f>
        <v>B3_P</v>
      </c>
      <c r="P260" s="52" t="str">
        <f t="shared" ref="P260:P323" si="72">IF(LEFT(D260,3)="B3_",D260,IF(LEFT(D260,3)="SO",D260,""))</f>
        <v/>
      </c>
      <c r="Q260" s="52" t="str">
        <f t="shared" ref="Q260:Q323" si="73">IF(LEFT(E260,3)="B3_",E260,IF(LEFT(E260,3)="SO",E260,""))</f>
        <v/>
      </c>
      <c r="R260" s="1"/>
      <c r="S260" s="52" t="str">
        <f t="shared" ref="S260:S323" si="74">IF(LEFT(C260,3)="B4_",C260,IF(LEFT(C260,3)="SO",C260,""))</f>
        <v/>
      </c>
      <c r="T260" s="52" t="str">
        <f t="shared" ref="T260:T323" si="75">IF(LEFT(D260,3)="B4_",D260,IF(LEFT(D260,3)="SO",D260,""))</f>
        <v/>
      </c>
      <c r="U260" s="52" t="str">
        <f t="shared" ref="U260:U323" si="76">IF(LEFT(E260,3)="B4_",E260,IF(LEFT(E260,3)="GT",E260,""))</f>
        <v>B4_B</v>
      </c>
      <c r="V260" t="str">
        <f t="shared" si="64"/>
        <v/>
      </c>
    </row>
    <row r="261" spans="1:22" x14ac:dyDescent="0.25">
      <c r="A261" s="4">
        <f t="shared" ref="A261:A324" si="77">A260+1</f>
        <v>44820</v>
      </c>
      <c r="B261" s="1">
        <f t="shared" si="65"/>
        <v>6</v>
      </c>
      <c r="C261" s="62" t="s">
        <v>78</v>
      </c>
      <c r="D261" s="63"/>
      <c r="E261" s="65" t="s">
        <v>79</v>
      </c>
      <c r="F261" s="49"/>
      <c r="G261" s="52" t="str">
        <f t="shared" si="66"/>
        <v/>
      </c>
      <c r="H261" s="52" t="str">
        <f t="shared" si="67"/>
        <v/>
      </c>
      <c r="I261" s="52" t="str">
        <f t="shared" si="68"/>
        <v>GT</v>
      </c>
      <c r="J261" s="1"/>
      <c r="K261" s="52" t="str">
        <f t="shared" si="69"/>
        <v/>
      </c>
      <c r="L261" s="52" t="str">
        <f t="shared" si="70"/>
        <v/>
      </c>
      <c r="M261" s="52" t="str">
        <f t="shared" si="63"/>
        <v>GT</v>
      </c>
      <c r="N261" s="1"/>
      <c r="O261" s="52" t="str">
        <f t="shared" si="71"/>
        <v/>
      </c>
      <c r="P261" s="52" t="str">
        <f t="shared" si="72"/>
        <v/>
      </c>
      <c r="Q261" s="52" t="str">
        <f t="shared" si="73"/>
        <v/>
      </c>
      <c r="R261" s="1"/>
      <c r="S261" s="52" t="str">
        <f t="shared" si="74"/>
        <v>B4_P</v>
      </c>
      <c r="T261" s="52" t="str">
        <f t="shared" si="75"/>
        <v/>
      </c>
      <c r="U261" s="52" t="str">
        <f t="shared" si="76"/>
        <v>GT</v>
      </c>
      <c r="V261" t="str">
        <f t="shared" si="64"/>
        <v/>
      </c>
    </row>
    <row r="262" spans="1:22" x14ac:dyDescent="0.25">
      <c r="A262" s="4">
        <f t="shared" si="77"/>
        <v>44821</v>
      </c>
      <c r="B262" s="1">
        <f t="shared" si="65"/>
        <v>7</v>
      </c>
      <c r="C262" s="62"/>
      <c r="D262" s="63"/>
      <c r="E262" s="65"/>
      <c r="F262" s="49"/>
      <c r="G262" s="52" t="str">
        <f t="shared" si="66"/>
        <v/>
      </c>
      <c r="H262" s="52" t="str">
        <f t="shared" si="67"/>
        <v/>
      </c>
      <c r="I262" s="52" t="str">
        <f t="shared" si="68"/>
        <v/>
      </c>
      <c r="J262" s="1"/>
      <c r="K262" s="52" t="str">
        <f t="shared" si="69"/>
        <v/>
      </c>
      <c r="L262" s="52" t="str">
        <f t="shared" si="70"/>
        <v/>
      </c>
      <c r="M262" s="52" t="str">
        <f t="shared" si="63"/>
        <v/>
      </c>
      <c r="N262" s="1"/>
      <c r="O262" s="52" t="str">
        <f t="shared" si="71"/>
        <v/>
      </c>
      <c r="P262" s="52" t="str">
        <f t="shared" si="72"/>
        <v/>
      </c>
      <c r="Q262" s="52" t="str">
        <f t="shared" si="73"/>
        <v/>
      </c>
      <c r="R262" s="1"/>
      <c r="S262" s="52" t="str">
        <f t="shared" si="74"/>
        <v/>
      </c>
      <c r="T262" s="52" t="str">
        <f t="shared" si="75"/>
        <v/>
      </c>
      <c r="U262" s="52" t="str">
        <f t="shared" si="76"/>
        <v/>
      </c>
      <c r="V262" t="str">
        <f t="shared" si="64"/>
        <v/>
      </c>
    </row>
    <row r="263" spans="1:22" x14ac:dyDescent="0.25">
      <c r="A263" s="4">
        <f t="shared" si="77"/>
        <v>44822</v>
      </c>
      <c r="B263" s="1">
        <f t="shared" si="65"/>
        <v>1</v>
      </c>
      <c r="C263" s="62"/>
      <c r="D263" s="63"/>
      <c r="E263" s="65"/>
      <c r="F263" s="49"/>
      <c r="G263" s="52" t="str">
        <f t="shared" si="66"/>
        <v/>
      </c>
      <c r="H263" s="52" t="str">
        <f t="shared" si="67"/>
        <v/>
      </c>
      <c r="I263" s="52" t="str">
        <f t="shared" si="68"/>
        <v/>
      </c>
      <c r="J263" s="1"/>
      <c r="K263" s="52" t="str">
        <f t="shared" si="69"/>
        <v/>
      </c>
      <c r="L263" s="52" t="str">
        <f t="shared" si="70"/>
        <v/>
      </c>
      <c r="M263" s="52" t="str">
        <f t="shared" si="63"/>
        <v/>
      </c>
      <c r="N263" s="1"/>
      <c r="O263" s="52" t="str">
        <f t="shared" si="71"/>
        <v/>
      </c>
      <c r="P263" s="52" t="str">
        <f t="shared" si="72"/>
        <v/>
      </c>
      <c r="Q263" s="52" t="str">
        <f t="shared" si="73"/>
        <v/>
      </c>
      <c r="R263" s="1"/>
      <c r="S263" s="52" t="str">
        <f t="shared" si="74"/>
        <v/>
      </c>
      <c r="T263" s="52" t="str">
        <f t="shared" si="75"/>
        <v/>
      </c>
      <c r="U263" s="52" t="str">
        <f t="shared" si="76"/>
        <v/>
      </c>
      <c r="V263" t="str">
        <f t="shared" si="64"/>
        <v/>
      </c>
    </row>
    <row r="264" spans="1:22" x14ac:dyDescent="0.25">
      <c r="A264" s="4">
        <f t="shared" si="77"/>
        <v>44823</v>
      </c>
      <c r="B264" s="1">
        <f t="shared" si="65"/>
        <v>2</v>
      </c>
      <c r="C264" s="62"/>
      <c r="D264" s="62" t="s">
        <v>147</v>
      </c>
      <c r="E264" s="66" t="s">
        <v>92</v>
      </c>
      <c r="F264" s="49"/>
      <c r="G264" s="52" t="str">
        <f t="shared" si="66"/>
        <v/>
      </c>
      <c r="H264" s="52" t="str">
        <f t="shared" si="67"/>
        <v/>
      </c>
      <c r="I264" s="52" t="str">
        <f t="shared" si="68"/>
        <v>B1_B</v>
      </c>
      <c r="J264" s="1"/>
      <c r="K264" s="52" t="str">
        <f t="shared" si="69"/>
        <v/>
      </c>
      <c r="L264" s="52" t="str">
        <f t="shared" si="70"/>
        <v/>
      </c>
      <c r="M264" s="52" t="str">
        <f t="shared" si="63"/>
        <v/>
      </c>
      <c r="N264" s="1"/>
      <c r="O264" s="52" t="str">
        <f t="shared" si="71"/>
        <v/>
      </c>
      <c r="P264" s="52" t="str">
        <f t="shared" si="72"/>
        <v>B3_S</v>
      </c>
      <c r="Q264" s="52" t="str">
        <f t="shared" si="73"/>
        <v/>
      </c>
      <c r="R264" s="1"/>
      <c r="S264" s="52" t="str">
        <f t="shared" si="74"/>
        <v/>
      </c>
      <c r="T264" s="52" t="str">
        <f t="shared" si="75"/>
        <v/>
      </c>
      <c r="U264" s="52" t="str">
        <f t="shared" si="76"/>
        <v/>
      </c>
      <c r="V264" t="str">
        <f t="shared" si="64"/>
        <v/>
      </c>
    </row>
    <row r="265" spans="1:22" x14ac:dyDescent="0.25">
      <c r="A265" s="4">
        <f t="shared" si="77"/>
        <v>44824</v>
      </c>
      <c r="B265" s="1">
        <f t="shared" si="65"/>
        <v>3</v>
      </c>
      <c r="C265" s="62" t="s">
        <v>88</v>
      </c>
      <c r="D265" s="63"/>
      <c r="E265" s="66" t="s">
        <v>93</v>
      </c>
      <c r="F265" s="49"/>
      <c r="G265" s="52" t="str">
        <f t="shared" si="66"/>
        <v>B1_R</v>
      </c>
      <c r="H265" s="52" t="str">
        <f t="shared" si="67"/>
        <v/>
      </c>
      <c r="I265" s="52" t="str">
        <f t="shared" si="68"/>
        <v/>
      </c>
      <c r="J265" s="1"/>
      <c r="K265" s="52" t="str">
        <f t="shared" si="69"/>
        <v/>
      </c>
      <c r="L265" s="52" t="str">
        <f t="shared" si="70"/>
        <v/>
      </c>
      <c r="M265" s="52" t="str">
        <f t="shared" si="63"/>
        <v>B2_B</v>
      </c>
      <c r="N265" s="1"/>
      <c r="O265" s="52" t="str">
        <f t="shared" si="71"/>
        <v/>
      </c>
      <c r="P265" s="52" t="str">
        <f t="shared" si="72"/>
        <v/>
      </c>
      <c r="Q265" s="52" t="str">
        <f t="shared" si="73"/>
        <v/>
      </c>
      <c r="R265" s="1"/>
      <c r="S265" s="52" t="str">
        <f t="shared" si="74"/>
        <v/>
      </c>
      <c r="T265" s="52" t="str">
        <f t="shared" si="75"/>
        <v/>
      </c>
      <c r="U265" s="52" t="str">
        <f t="shared" si="76"/>
        <v/>
      </c>
      <c r="V265" t="str">
        <f t="shared" si="64"/>
        <v/>
      </c>
    </row>
    <row r="266" spans="1:22" x14ac:dyDescent="0.25">
      <c r="A266" s="4">
        <f t="shared" si="77"/>
        <v>44825</v>
      </c>
      <c r="B266" s="1">
        <f t="shared" si="65"/>
        <v>4</v>
      </c>
      <c r="C266" s="62" t="s">
        <v>89</v>
      </c>
      <c r="D266" s="63"/>
      <c r="E266" s="66" t="s">
        <v>94</v>
      </c>
      <c r="F266" s="49"/>
      <c r="G266" s="52" t="str">
        <f t="shared" si="66"/>
        <v/>
      </c>
      <c r="H266" s="52" t="str">
        <f t="shared" si="67"/>
        <v/>
      </c>
      <c r="I266" s="52" t="str">
        <f t="shared" si="68"/>
        <v/>
      </c>
      <c r="J266" s="1"/>
      <c r="K266" s="52" t="str">
        <f t="shared" si="69"/>
        <v>B2_R</v>
      </c>
      <c r="L266" s="52" t="str">
        <f t="shared" si="70"/>
        <v/>
      </c>
      <c r="M266" s="52" t="str">
        <f t="shared" si="63"/>
        <v/>
      </c>
      <c r="N266" s="1"/>
      <c r="O266" s="52" t="str">
        <f t="shared" si="71"/>
        <v/>
      </c>
      <c r="P266" s="52" t="str">
        <f t="shared" si="72"/>
        <v/>
      </c>
      <c r="Q266" s="52" t="str">
        <f t="shared" si="73"/>
        <v>B3_B</v>
      </c>
      <c r="R266" s="1"/>
      <c r="S266" s="52" t="str">
        <f t="shared" si="74"/>
        <v/>
      </c>
      <c r="T266" s="52" t="str">
        <f t="shared" si="75"/>
        <v/>
      </c>
      <c r="U266" s="52" t="str">
        <f t="shared" si="76"/>
        <v/>
      </c>
      <c r="V266" t="str">
        <f t="shared" si="64"/>
        <v/>
      </c>
    </row>
    <row r="267" spans="1:22" x14ac:dyDescent="0.25">
      <c r="A267" s="4">
        <f t="shared" si="77"/>
        <v>44826</v>
      </c>
      <c r="B267" s="1">
        <f t="shared" si="65"/>
        <v>5</v>
      </c>
      <c r="C267" s="62" t="s">
        <v>77</v>
      </c>
      <c r="D267" s="63"/>
      <c r="E267" s="66" t="s">
        <v>95</v>
      </c>
      <c r="F267" s="49"/>
      <c r="G267" s="52" t="str">
        <f t="shared" si="66"/>
        <v/>
      </c>
      <c r="H267" s="52" t="str">
        <f t="shared" si="67"/>
        <v/>
      </c>
      <c r="I267" s="52" t="str">
        <f t="shared" si="68"/>
        <v/>
      </c>
      <c r="J267" s="1"/>
      <c r="K267" s="52" t="str">
        <f t="shared" si="69"/>
        <v/>
      </c>
      <c r="L267" s="52" t="str">
        <f t="shared" si="70"/>
        <v/>
      </c>
      <c r="M267" s="52" t="str">
        <f t="shared" si="63"/>
        <v/>
      </c>
      <c r="N267" s="1"/>
      <c r="O267" s="52" t="str">
        <f t="shared" si="71"/>
        <v>B3_P</v>
      </c>
      <c r="P267" s="52" t="str">
        <f t="shared" si="72"/>
        <v/>
      </c>
      <c r="Q267" s="52" t="str">
        <f t="shared" si="73"/>
        <v/>
      </c>
      <c r="R267" s="1"/>
      <c r="S267" s="52" t="str">
        <f t="shared" si="74"/>
        <v/>
      </c>
      <c r="T267" s="52" t="str">
        <f t="shared" si="75"/>
        <v/>
      </c>
      <c r="U267" s="52" t="str">
        <f t="shared" si="76"/>
        <v>B4_B</v>
      </c>
      <c r="V267" t="str">
        <f t="shared" si="64"/>
        <v/>
      </c>
    </row>
    <row r="268" spans="1:22" x14ac:dyDescent="0.25">
      <c r="A268" s="4">
        <f t="shared" si="77"/>
        <v>44827</v>
      </c>
      <c r="B268" s="1">
        <f t="shared" si="65"/>
        <v>6</v>
      </c>
      <c r="C268" s="62" t="s">
        <v>78</v>
      </c>
      <c r="D268" s="63"/>
      <c r="E268" s="65"/>
      <c r="F268" s="49"/>
      <c r="G268" s="52" t="str">
        <f t="shared" si="66"/>
        <v/>
      </c>
      <c r="H268" s="52" t="str">
        <f t="shared" si="67"/>
        <v/>
      </c>
      <c r="I268" s="52" t="str">
        <f t="shared" si="68"/>
        <v/>
      </c>
      <c r="J268" s="1"/>
      <c r="K268" s="52" t="str">
        <f t="shared" si="69"/>
        <v/>
      </c>
      <c r="L268" s="52" t="str">
        <f t="shared" si="70"/>
        <v/>
      </c>
      <c r="M268" s="52" t="str">
        <f t="shared" si="63"/>
        <v/>
      </c>
      <c r="N268" s="1"/>
      <c r="O268" s="52" t="str">
        <f t="shared" si="71"/>
        <v/>
      </c>
      <c r="P268" s="52" t="str">
        <f t="shared" si="72"/>
        <v/>
      </c>
      <c r="Q268" s="52" t="str">
        <f t="shared" si="73"/>
        <v/>
      </c>
      <c r="R268" s="1"/>
      <c r="S268" s="52" t="str">
        <f t="shared" si="74"/>
        <v>B4_P</v>
      </c>
      <c r="T268" s="52" t="str">
        <f t="shared" si="75"/>
        <v/>
      </c>
      <c r="U268" s="52" t="str">
        <f t="shared" si="76"/>
        <v/>
      </c>
      <c r="V268" t="str">
        <f t="shared" si="64"/>
        <v/>
      </c>
    </row>
    <row r="269" spans="1:22" x14ac:dyDescent="0.25">
      <c r="A269" s="4">
        <f t="shared" si="77"/>
        <v>44828</v>
      </c>
      <c r="B269" s="1">
        <f t="shared" si="65"/>
        <v>7</v>
      </c>
      <c r="C269" s="62"/>
      <c r="D269" s="63"/>
      <c r="E269" s="65"/>
      <c r="F269" s="49"/>
      <c r="G269" s="52" t="str">
        <f t="shared" si="66"/>
        <v/>
      </c>
      <c r="H269" s="52" t="str">
        <f t="shared" si="67"/>
        <v/>
      </c>
      <c r="I269" s="52" t="str">
        <f t="shared" si="68"/>
        <v/>
      </c>
      <c r="J269" s="1"/>
      <c r="K269" s="52" t="str">
        <f t="shared" si="69"/>
        <v/>
      </c>
      <c r="L269" s="52" t="str">
        <f t="shared" si="70"/>
        <v/>
      </c>
      <c r="M269" s="52" t="str">
        <f t="shared" si="63"/>
        <v/>
      </c>
      <c r="N269" s="1"/>
      <c r="O269" s="52" t="str">
        <f t="shared" si="71"/>
        <v/>
      </c>
      <c r="P269" s="52" t="str">
        <f t="shared" si="72"/>
        <v/>
      </c>
      <c r="Q269" s="52" t="str">
        <f t="shared" si="73"/>
        <v/>
      </c>
      <c r="R269" s="1"/>
      <c r="S269" s="52" t="str">
        <f t="shared" si="74"/>
        <v/>
      </c>
      <c r="T269" s="52" t="str">
        <f t="shared" si="75"/>
        <v/>
      </c>
      <c r="U269" s="52" t="str">
        <f t="shared" si="76"/>
        <v/>
      </c>
      <c r="V269" t="str">
        <f t="shared" si="64"/>
        <v/>
      </c>
    </row>
    <row r="270" spans="1:22" x14ac:dyDescent="0.25">
      <c r="A270" s="4">
        <f t="shared" si="77"/>
        <v>44829</v>
      </c>
      <c r="B270" s="1">
        <f t="shared" si="65"/>
        <v>1</v>
      </c>
      <c r="C270" s="62"/>
      <c r="D270" s="63"/>
      <c r="E270" s="65"/>
      <c r="F270" s="49"/>
      <c r="G270" s="52" t="str">
        <f t="shared" si="66"/>
        <v/>
      </c>
      <c r="H270" s="52" t="str">
        <f t="shared" si="67"/>
        <v/>
      </c>
      <c r="I270" s="52" t="str">
        <f t="shared" si="68"/>
        <v/>
      </c>
      <c r="J270" s="1"/>
      <c r="K270" s="52" t="str">
        <f t="shared" si="69"/>
        <v/>
      </c>
      <c r="L270" s="52" t="str">
        <f t="shared" si="70"/>
        <v/>
      </c>
      <c r="M270" s="52" t="str">
        <f t="shared" si="63"/>
        <v/>
      </c>
      <c r="N270" s="1"/>
      <c r="O270" s="52" t="str">
        <f t="shared" si="71"/>
        <v/>
      </c>
      <c r="P270" s="52" t="str">
        <f t="shared" si="72"/>
        <v/>
      </c>
      <c r="Q270" s="52" t="str">
        <f t="shared" si="73"/>
        <v/>
      </c>
      <c r="R270" s="1"/>
      <c r="S270" s="52" t="str">
        <f t="shared" si="74"/>
        <v/>
      </c>
      <c r="T270" s="52" t="str">
        <f t="shared" si="75"/>
        <v/>
      </c>
      <c r="U270" s="52" t="str">
        <f t="shared" si="76"/>
        <v/>
      </c>
      <c r="V270" t="str">
        <f t="shared" si="64"/>
        <v/>
      </c>
    </row>
    <row r="271" spans="1:22" x14ac:dyDescent="0.25">
      <c r="A271" s="4">
        <f t="shared" si="77"/>
        <v>44830</v>
      </c>
      <c r="B271" s="1">
        <f t="shared" si="65"/>
        <v>2</v>
      </c>
      <c r="C271" s="62"/>
      <c r="D271" s="62" t="s">
        <v>148</v>
      </c>
      <c r="E271" s="66" t="s">
        <v>92</v>
      </c>
      <c r="F271" s="49"/>
      <c r="G271" s="52" t="str">
        <f t="shared" si="66"/>
        <v/>
      </c>
      <c r="H271" s="52" t="str">
        <f t="shared" si="67"/>
        <v/>
      </c>
      <c r="I271" s="52" t="str">
        <f t="shared" si="68"/>
        <v>B1_B</v>
      </c>
      <c r="J271" s="1"/>
      <c r="K271" s="52" t="str">
        <f t="shared" si="69"/>
        <v/>
      </c>
      <c r="L271" s="52" t="str">
        <f t="shared" si="70"/>
        <v/>
      </c>
      <c r="M271" s="52" t="str">
        <f t="shared" si="63"/>
        <v/>
      </c>
      <c r="N271" s="1"/>
      <c r="O271" s="52" t="str">
        <f t="shared" si="71"/>
        <v/>
      </c>
      <c r="P271" s="52" t="str">
        <f t="shared" si="72"/>
        <v/>
      </c>
      <c r="Q271" s="52" t="str">
        <f t="shared" si="73"/>
        <v/>
      </c>
      <c r="R271" s="1"/>
      <c r="S271" s="52" t="str">
        <f t="shared" si="74"/>
        <v/>
      </c>
      <c r="T271" s="52" t="str">
        <f t="shared" si="75"/>
        <v>B4_S</v>
      </c>
      <c r="U271" s="52" t="str">
        <f t="shared" si="76"/>
        <v/>
      </c>
      <c r="V271" t="str">
        <f t="shared" si="64"/>
        <v/>
      </c>
    </row>
    <row r="272" spans="1:22" x14ac:dyDescent="0.25">
      <c r="A272" s="4">
        <f t="shared" si="77"/>
        <v>44831</v>
      </c>
      <c r="B272" s="1">
        <f t="shared" si="65"/>
        <v>3</v>
      </c>
      <c r="C272" s="62" t="s">
        <v>90</v>
      </c>
      <c r="D272" s="63"/>
      <c r="E272" s="66" t="s">
        <v>93</v>
      </c>
      <c r="F272" s="49"/>
      <c r="G272" s="52" t="str">
        <f t="shared" si="66"/>
        <v/>
      </c>
      <c r="H272" s="52" t="str">
        <f t="shared" si="67"/>
        <v/>
      </c>
      <c r="I272" s="52" t="str">
        <f t="shared" si="68"/>
        <v/>
      </c>
      <c r="J272" s="1"/>
      <c r="K272" s="52" t="str">
        <f t="shared" si="69"/>
        <v/>
      </c>
      <c r="L272" s="52" t="str">
        <f t="shared" si="70"/>
        <v/>
      </c>
      <c r="M272" s="52" t="str">
        <f t="shared" si="63"/>
        <v>B2_B</v>
      </c>
      <c r="N272" s="1"/>
      <c r="O272" s="52" t="str">
        <f t="shared" si="71"/>
        <v>B3_R</v>
      </c>
      <c r="P272" s="52" t="str">
        <f t="shared" si="72"/>
        <v/>
      </c>
      <c r="Q272" s="52" t="str">
        <f t="shared" si="73"/>
        <v/>
      </c>
      <c r="R272" s="1"/>
      <c r="S272" s="52" t="str">
        <f t="shared" si="74"/>
        <v/>
      </c>
      <c r="T272" s="52" t="str">
        <f t="shared" si="75"/>
        <v/>
      </c>
      <c r="U272" s="52" t="str">
        <f t="shared" si="76"/>
        <v/>
      </c>
      <c r="V272" t="str">
        <f t="shared" si="64"/>
        <v/>
      </c>
    </row>
    <row r="273" spans="1:22" x14ac:dyDescent="0.25">
      <c r="A273" s="4">
        <f t="shared" si="77"/>
        <v>44832</v>
      </c>
      <c r="B273" s="1">
        <f t="shared" si="65"/>
        <v>4</v>
      </c>
      <c r="C273" s="62" t="s">
        <v>91</v>
      </c>
      <c r="D273" s="63"/>
      <c r="E273" s="66" t="s">
        <v>94</v>
      </c>
      <c r="F273" s="49"/>
      <c r="G273" s="52" t="str">
        <f t="shared" si="66"/>
        <v/>
      </c>
      <c r="H273" s="52" t="str">
        <f t="shared" si="67"/>
        <v/>
      </c>
      <c r="I273" s="52" t="str">
        <f t="shared" si="68"/>
        <v/>
      </c>
      <c r="J273" s="1"/>
      <c r="K273" s="52" t="str">
        <f t="shared" si="69"/>
        <v/>
      </c>
      <c r="L273" s="52" t="str">
        <f t="shared" si="70"/>
        <v/>
      </c>
      <c r="M273" s="52" t="str">
        <f t="shared" si="63"/>
        <v/>
      </c>
      <c r="N273" s="1"/>
      <c r="O273" s="52" t="str">
        <f t="shared" si="71"/>
        <v/>
      </c>
      <c r="P273" s="52" t="str">
        <f t="shared" si="72"/>
        <v/>
      </c>
      <c r="Q273" s="52" t="str">
        <f t="shared" si="73"/>
        <v>B3_B</v>
      </c>
      <c r="R273" s="1"/>
      <c r="S273" s="52" t="str">
        <f t="shared" si="74"/>
        <v>B4_R</v>
      </c>
      <c r="T273" s="52" t="str">
        <f t="shared" si="75"/>
        <v/>
      </c>
      <c r="U273" s="52" t="str">
        <f t="shared" si="76"/>
        <v/>
      </c>
      <c r="V273" t="str">
        <f t="shared" si="64"/>
        <v/>
      </c>
    </row>
    <row r="274" spans="1:22" x14ac:dyDescent="0.25">
      <c r="A274" s="4">
        <f t="shared" si="77"/>
        <v>44833</v>
      </c>
      <c r="B274" s="1">
        <f t="shared" si="65"/>
        <v>5</v>
      </c>
      <c r="C274" s="62" t="s">
        <v>77</v>
      </c>
      <c r="D274" s="63"/>
      <c r="E274" s="66" t="s">
        <v>95</v>
      </c>
      <c r="F274" s="49"/>
      <c r="G274" s="52" t="str">
        <f t="shared" si="66"/>
        <v/>
      </c>
      <c r="H274" s="52" t="str">
        <f t="shared" si="67"/>
        <v/>
      </c>
      <c r="I274" s="52" t="str">
        <f t="shared" si="68"/>
        <v/>
      </c>
      <c r="J274" s="1"/>
      <c r="K274" s="52" t="str">
        <f t="shared" si="69"/>
        <v/>
      </c>
      <c r="L274" s="52" t="str">
        <f t="shared" si="70"/>
        <v/>
      </c>
      <c r="M274" s="52" t="str">
        <f t="shared" si="63"/>
        <v/>
      </c>
      <c r="N274" s="1"/>
      <c r="O274" s="52" t="str">
        <f t="shared" si="71"/>
        <v>B3_P</v>
      </c>
      <c r="P274" s="52" t="str">
        <f t="shared" si="72"/>
        <v/>
      </c>
      <c r="Q274" s="52" t="str">
        <f t="shared" si="73"/>
        <v/>
      </c>
      <c r="R274" s="1"/>
      <c r="S274" s="52" t="str">
        <f t="shared" si="74"/>
        <v/>
      </c>
      <c r="T274" s="52" t="str">
        <f t="shared" si="75"/>
        <v/>
      </c>
      <c r="U274" s="52" t="str">
        <f t="shared" si="76"/>
        <v>B4_B</v>
      </c>
      <c r="V274" t="str">
        <f t="shared" si="64"/>
        <v/>
      </c>
    </row>
    <row r="275" spans="1:22" x14ac:dyDescent="0.25">
      <c r="A275" s="4">
        <f t="shared" si="77"/>
        <v>44834</v>
      </c>
      <c r="B275" s="1">
        <f t="shared" si="65"/>
        <v>6</v>
      </c>
      <c r="C275" s="62" t="s">
        <v>78</v>
      </c>
      <c r="D275" s="63" t="str">
        <f>IF(B275=3,"B1_S","")</f>
        <v/>
      </c>
      <c r="E275" s="66" t="s">
        <v>144</v>
      </c>
      <c r="F275" s="49"/>
      <c r="G275" s="52" t="str">
        <f t="shared" si="66"/>
        <v/>
      </c>
      <c r="H275" s="52" t="str">
        <f t="shared" si="67"/>
        <v/>
      </c>
      <c r="I275" s="52" t="str">
        <f t="shared" si="68"/>
        <v>Gt</v>
      </c>
      <c r="J275" s="1"/>
      <c r="K275" s="52" t="str">
        <f t="shared" si="69"/>
        <v/>
      </c>
      <c r="L275" s="52" t="str">
        <f t="shared" si="70"/>
        <v/>
      </c>
      <c r="M275" s="52" t="str">
        <f t="shared" si="63"/>
        <v>Gt</v>
      </c>
      <c r="N275" s="1"/>
      <c r="O275" s="52" t="str">
        <f t="shared" si="71"/>
        <v/>
      </c>
      <c r="P275" s="52" t="str">
        <f t="shared" si="72"/>
        <v/>
      </c>
      <c r="Q275" s="52" t="str">
        <f t="shared" si="73"/>
        <v/>
      </c>
      <c r="R275" s="1"/>
      <c r="S275" s="52" t="str">
        <f t="shared" si="74"/>
        <v>B4_P</v>
      </c>
      <c r="T275" s="52" t="str">
        <f t="shared" si="75"/>
        <v/>
      </c>
      <c r="U275" s="52" t="str">
        <f t="shared" si="76"/>
        <v>Gt</v>
      </c>
      <c r="V275" t="str">
        <f t="shared" si="64"/>
        <v/>
      </c>
    </row>
    <row r="276" spans="1:22" x14ac:dyDescent="0.25">
      <c r="A276" s="4">
        <f t="shared" si="77"/>
        <v>44835</v>
      </c>
      <c r="B276" s="1">
        <f t="shared" si="65"/>
        <v>7</v>
      </c>
      <c r="C276" s="62"/>
      <c r="D276" s="63" t="str">
        <f>IF(B276=3,"B1_S","")</f>
        <v/>
      </c>
      <c r="E276" s="65"/>
      <c r="F276" s="49"/>
      <c r="G276" s="52" t="str">
        <f t="shared" si="66"/>
        <v/>
      </c>
      <c r="H276" s="52" t="str">
        <f t="shared" si="67"/>
        <v/>
      </c>
      <c r="I276" s="52" t="str">
        <f t="shared" si="68"/>
        <v/>
      </c>
      <c r="J276" s="1"/>
      <c r="K276" s="52" t="str">
        <f t="shared" si="69"/>
        <v/>
      </c>
      <c r="L276" s="52" t="str">
        <f t="shared" si="70"/>
        <v/>
      </c>
      <c r="M276" s="52" t="str">
        <f t="shared" si="63"/>
        <v/>
      </c>
      <c r="N276" s="1"/>
      <c r="O276" s="52" t="str">
        <f t="shared" si="71"/>
        <v/>
      </c>
      <c r="P276" s="52" t="str">
        <f t="shared" si="72"/>
        <v/>
      </c>
      <c r="Q276" s="52" t="str">
        <f t="shared" si="73"/>
        <v/>
      </c>
      <c r="R276" s="1"/>
      <c r="S276" s="52" t="str">
        <f t="shared" si="74"/>
        <v/>
      </c>
      <c r="T276" s="52" t="str">
        <f t="shared" si="75"/>
        <v/>
      </c>
      <c r="U276" s="52" t="str">
        <f t="shared" si="76"/>
        <v/>
      </c>
      <c r="V276" t="str">
        <f t="shared" si="64"/>
        <v/>
      </c>
    </row>
    <row r="277" spans="1:22" x14ac:dyDescent="0.25">
      <c r="A277" s="4">
        <f t="shared" si="77"/>
        <v>44836</v>
      </c>
      <c r="B277" s="1">
        <f t="shared" si="65"/>
        <v>1</v>
      </c>
      <c r="C277" s="62"/>
      <c r="D277" s="63" t="str">
        <f>IF(B277=3,"B1_S","")</f>
        <v/>
      </c>
      <c r="E277" s="65"/>
      <c r="F277" s="49"/>
      <c r="G277" s="52" t="str">
        <f t="shared" si="66"/>
        <v/>
      </c>
      <c r="H277" s="52" t="str">
        <f t="shared" si="67"/>
        <v/>
      </c>
      <c r="I277" s="52" t="str">
        <f t="shared" si="68"/>
        <v/>
      </c>
      <c r="J277" s="1"/>
      <c r="K277" s="52" t="str">
        <f t="shared" si="69"/>
        <v/>
      </c>
      <c r="L277" s="52" t="str">
        <f t="shared" si="70"/>
        <v/>
      </c>
      <c r="M277" s="52" t="str">
        <f t="shared" si="63"/>
        <v/>
      </c>
      <c r="N277" s="1"/>
      <c r="O277" s="52" t="str">
        <f t="shared" si="71"/>
        <v/>
      </c>
      <c r="P277" s="52" t="str">
        <f t="shared" si="72"/>
        <v/>
      </c>
      <c r="Q277" s="52" t="str">
        <f t="shared" si="73"/>
        <v/>
      </c>
      <c r="R277" s="1"/>
      <c r="S277" s="52" t="str">
        <f t="shared" si="74"/>
        <v/>
      </c>
      <c r="T277" s="52" t="str">
        <f t="shared" si="75"/>
        <v/>
      </c>
      <c r="U277" s="52" t="str">
        <f t="shared" si="76"/>
        <v/>
      </c>
      <c r="V277" t="str">
        <f t="shared" si="64"/>
        <v/>
      </c>
    </row>
    <row r="278" spans="1:22" x14ac:dyDescent="0.25">
      <c r="A278" s="4">
        <f t="shared" si="77"/>
        <v>44837</v>
      </c>
      <c r="B278" s="1">
        <f t="shared" si="65"/>
        <v>2</v>
      </c>
      <c r="C278" s="62"/>
      <c r="D278" s="62"/>
      <c r="E278" s="64"/>
      <c r="G278" s="52" t="str">
        <f t="shared" si="66"/>
        <v/>
      </c>
      <c r="H278" s="52" t="str">
        <f t="shared" si="67"/>
        <v/>
      </c>
      <c r="I278" s="52" t="str">
        <f t="shared" si="68"/>
        <v/>
      </c>
      <c r="J278" s="1"/>
      <c r="K278" s="52" t="str">
        <f t="shared" si="69"/>
        <v/>
      </c>
      <c r="L278" s="52" t="str">
        <f t="shared" si="70"/>
        <v/>
      </c>
      <c r="M278" s="52" t="str">
        <f t="shared" si="63"/>
        <v/>
      </c>
      <c r="N278" s="1"/>
      <c r="O278" s="52" t="str">
        <f t="shared" si="71"/>
        <v/>
      </c>
      <c r="P278" s="52" t="str">
        <f t="shared" si="72"/>
        <v/>
      </c>
      <c r="Q278" s="52" t="str">
        <f t="shared" si="73"/>
        <v/>
      </c>
      <c r="R278" s="1"/>
      <c r="S278" s="52" t="str">
        <f t="shared" si="74"/>
        <v/>
      </c>
      <c r="T278" s="52" t="str">
        <f t="shared" si="75"/>
        <v/>
      </c>
      <c r="U278" s="52" t="str">
        <f t="shared" si="76"/>
        <v/>
      </c>
      <c r="V278" t="str">
        <f t="shared" si="64"/>
        <v>Tag der deutschen Einheit</v>
      </c>
    </row>
    <row r="279" spans="1:22" x14ac:dyDescent="0.25">
      <c r="A279" s="4">
        <f t="shared" si="77"/>
        <v>44838</v>
      </c>
      <c r="B279" s="1">
        <f t="shared" si="65"/>
        <v>3</v>
      </c>
      <c r="C279" s="62" t="s">
        <v>140</v>
      </c>
      <c r="D279" s="63" t="str">
        <f t="shared" ref="D279:D284" si="78">IF(B279=3,"B1_S","")</f>
        <v>B1_S</v>
      </c>
      <c r="E279" s="66" t="s">
        <v>92</v>
      </c>
      <c r="F279" s="49"/>
      <c r="G279" s="52" t="str">
        <f t="shared" si="66"/>
        <v>B1_R4w</v>
      </c>
      <c r="H279" s="52" t="str">
        <f t="shared" si="67"/>
        <v>B1_S</v>
      </c>
      <c r="I279" s="52" t="str">
        <f t="shared" si="68"/>
        <v>B1_B</v>
      </c>
      <c r="J279" s="1"/>
      <c r="K279" s="52" t="str">
        <f t="shared" si="69"/>
        <v/>
      </c>
      <c r="L279" s="52" t="str">
        <f t="shared" si="70"/>
        <v/>
      </c>
      <c r="M279" s="52" t="str">
        <f t="shared" si="63"/>
        <v/>
      </c>
      <c r="N279" s="1"/>
      <c r="O279" s="52" t="str">
        <f t="shared" si="71"/>
        <v/>
      </c>
      <c r="P279" s="52" t="str">
        <f t="shared" si="72"/>
        <v/>
      </c>
      <c r="Q279" s="52" t="str">
        <f t="shared" si="73"/>
        <v/>
      </c>
      <c r="R279" s="1"/>
      <c r="S279" s="52" t="str">
        <f t="shared" si="74"/>
        <v/>
      </c>
      <c r="T279" s="52" t="str">
        <f t="shared" si="75"/>
        <v/>
      </c>
      <c r="U279" s="52" t="str">
        <f t="shared" si="76"/>
        <v/>
      </c>
      <c r="V279" t="str">
        <f t="shared" si="64"/>
        <v/>
      </c>
    </row>
    <row r="280" spans="1:22" x14ac:dyDescent="0.25">
      <c r="A280" s="4">
        <f t="shared" si="77"/>
        <v>44839</v>
      </c>
      <c r="B280" s="1">
        <f t="shared" si="65"/>
        <v>4</v>
      </c>
      <c r="C280" s="62" t="s">
        <v>141</v>
      </c>
      <c r="D280" s="63" t="str">
        <f t="shared" si="78"/>
        <v/>
      </c>
      <c r="E280" s="66" t="s">
        <v>93</v>
      </c>
      <c r="F280" s="49"/>
      <c r="G280" s="52" t="str">
        <f t="shared" si="66"/>
        <v/>
      </c>
      <c r="H280" s="52" t="str">
        <f t="shared" si="67"/>
        <v/>
      </c>
      <c r="I280" s="52" t="str">
        <f t="shared" si="68"/>
        <v/>
      </c>
      <c r="J280" s="1"/>
      <c r="K280" s="52" t="str">
        <f t="shared" si="69"/>
        <v>B2_R4w</v>
      </c>
      <c r="L280" s="52" t="str">
        <f t="shared" si="70"/>
        <v/>
      </c>
      <c r="M280" s="52" t="str">
        <f t="shared" si="63"/>
        <v>B2_B</v>
      </c>
      <c r="N280" s="1"/>
      <c r="O280" s="52" t="str">
        <f t="shared" si="71"/>
        <v/>
      </c>
      <c r="P280" s="52" t="str">
        <f t="shared" si="72"/>
        <v/>
      </c>
      <c r="Q280" s="52" t="str">
        <f t="shared" si="73"/>
        <v/>
      </c>
      <c r="R280" s="1"/>
      <c r="S280" s="52" t="str">
        <f t="shared" si="74"/>
        <v/>
      </c>
      <c r="T280" s="52" t="str">
        <f t="shared" si="75"/>
        <v/>
      </c>
      <c r="U280" s="52" t="str">
        <f t="shared" si="76"/>
        <v/>
      </c>
      <c r="V280" t="str">
        <f t="shared" si="64"/>
        <v/>
      </c>
    </row>
    <row r="281" spans="1:22" x14ac:dyDescent="0.25">
      <c r="A281" s="4">
        <f t="shared" si="77"/>
        <v>44840</v>
      </c>
      <c r="B281" s="1">
        <f t="shared" si="65"/>
        <v>5</v>
      </c>
      <c r="C281" s="62" t="s">
        <v>100</v>
      </c>
      <c r="D281" s="63" t="str">
        <f t="shared" si="78"/>
        <v/>
      </c>
      <c r="E281" s="66" t="s">
        <v>94</v>
      </c>
      <c r="F281" s="49"/>
      <c r="G281" s="52" t="str">
        <f t="shared" si="66"/>
        <v>B1_P</v>
      </c>
      <c r="H281" s="52" t="str">
        <f t="shared" si="67"/>
        <v/>
      </c>
      <c r="I281" s="52" t="str">
        <f t="shared" si="68"/>
        <v/>
      </c>
      <c r="J281" s="1"/>
      <c r="K281" s="52" t="str">
        <f t="shared" si="69"/>
        <v/>
      </c>
      <c r="L281" s="52" t="str">
        <f t="shared" si="70"/>
        <v/>
      </c>
      <c r="M281" s="52" t="str">
        <f t="shared" si="63"/>
        <v/>
      </c>
      <c r="N281" s="1"/>
      <c r="O281" s="52" t="str">
        <f t="shared" si="71"/>
        <v/>
      </c>
      <c r="P281" s="52" t="str">
        <f t="shared" si="72"/>
        <v/>
      </c>
      <c r="Q281" s="52" t="str">
        <f t="shared" si="73"/>
        <v>B3_B</v>
      </c>
      <c r="R281" s="1"/>
      <c r="S281" s="52" t="str">
        <f t="shared" si="74"/>
        <v/>
      </c>
      <c r="T281" s="52" t="str">
        <f t="shared" si="75"/>
        <v/>
      </c>
      <c r="U281" s="52" t="str">
        <f t="shared" si="76"/>
        <v/>
      </c>
      <c r="V281" t="str">
        <f t="shared" si="64"/>
        <v/>
      </c>
    </row>
    <row r="282" spans="1:22" x14ac:dyDescent="0.25">
      <c r="A282" s="4">
        <f t="shared" si="77"/>
        <v>44841</v>
      </c>
      <c r="B282" s="1">
        <f t="shared" si="65"/>
        <v>6</v>
      </c>
      <c r="C282" s="62" t="s">
        <v>101</v>
      </c>
      <c r="D282" s="63" t="str">
        <f t="shared" si="78"/>
        <v/>
      </c>
      <c r="E282" s="66" t="s">
        <v>95</v>
      </c>
      <c r="F282" s="49"/>
      <c r="G282" s="52" t="str">
        <f t="shared" si="66"/>
        <v/>
      </c>
      <c r="H282" s="52" t="str">
        <f t="shared" si="67"/>
        <v/>
      </c>
      <c r="I282" s="52" t="str">
        <f t="shared" si="68"/>
        <v/>
      </c>
      <c r="J282" s="1"/>
      <c r="K282" s="52" t="str">
        <f t="shared" si="69"/>
        <v>B2_P</v>
      </c>
      <c r="L282" s="52" t="str">
        <f t="shared" si="70"/>
        <v/>
      </c>
      <c r="M282" s="52" t="str">
        <f t="shared" si="63"/>
        <v/>
      </c>
      <c r="N282" s="1"/>
      <c r="O282" s="52" t="str">
        <f t="shared" si="71"/>
        <v/>
      </c>
      <c r="P282" s="52" t="str">
        <f t="shared" si="72"/>
        <v/>
      </c>
      <c r="Q282" s="52" t="str">
        <f t="shared" si="73"/>
        <v/>
      </c>
      <c r="R282" s="1"/>
      <c r="S282" s="52" t="str">
        <f t="shared" si="74"/>
        <v/>
      </c>
      <c r="T282" s="52" t="str">
        <f t="shared" si="75"/>
        <v/>
      </c>
      <c r="U282" s="52" t="str">
        <f t="shared" si="76"/>
        <v>B4_B</v>
      </c>
      <c r="V282" t="str">
        <f t="shared" si="64"/>
        <v/>
      </c>
    </row>
    <row r="283" spans="1:22" x14ac:dyDescent="0.25">
      <c r="A283" s="4">
        <f t="shared" si="77"/>
        <v>44842</v>
      </c>
      <c r="B283" s="1">
        <f t="shared" si="65"/>
        <v>7</v>
      </c>
      <c r="C283" s="62" t="s">
        <v>24</v>
      </c>
      <c r="D283" s="63" t="str">
        <f t="shared" si="78"/>
        <v/>
      </c>
      <c r="E283" s="65"/>
      <c r="F283" s="49"/>
      <c r="G283" s="52" t="str">
        <f t="shared" si="66"/>
        <v>SO</v>
      </c>
      <c r="H283" s="52" t="str">
        <f t="shared" si="67"/>
        <v/>
      </c>
      <c r="I283" s="52" t="str">
        <f t="shared" si="68"/>
        <v/>
      </c>
      <c r="J283" s="1"/>
      <c r="K283" s="52" t="str">
        <f t="shared" si="69"/>
        <v>SO</v>
      </c>
      <c r="L283" s="52" t="str">
        <f t="shared" si="70"/>
        <v/>
      </c>
      <c r="M283" s="52" t="str">
        <f t="shared" si="63"/>
        <v/>
      </c>
      <c r="N283" s="1"/>
      <c r="O283" s="52" t="str">
        <f t="shared" si="71"/>
        <v>SO</v>
      </c>
      <c r="P283" s="52" t="str">
        <f t="shared" si="72"/>
        <v/>
      </c>
      <c r="Q283" s="52" t="str">
        <f t="shared" si="73"/>
        <v/>
      </c>
      <c r="R283" s="1"/>
      <c r="S283" s="52" t="str">
        <f t="shared" si="74"/>
        <v>SO</v>
      </c>
      <c r="T283" s="52" t="str">
        <f t="shared" si="75"/>
        <v/>
      </c>
      <c r="U283" s="52" t="str">
        <f t="shared" si="76"/>
        <v/>
      </c>
      <c r="V283" t="str">
        <f t="shared" si="64"/>
        <v/>
      </c>
    </row>
    <row r="284" spans="1:22" x14ac:dyDescent="0.25">
      <c r="A284" s="4">
        <f t="shared" si="77"/>
        <v>44843</v>
      </c>
      <c r="B284" s="1">
        <f t="shared" si="65"/>
        <v>1</v>
      </c>
      <c r="C284" s="62"/>
      <c r="D284" s="63" t="str">
        <f t="shared" si="78"/>
        <v/>
      </c>
      <c r="E284" s="65"/>
      <c r="F284" s="49"/>
      <c r="G284" s="52" t="str">
        <f t="shared" si="66"/>
        <v/>
      </c>
      <c r="H284" s="52" t="str">
        <f t="shared" si="67"/>
        <v/>
      </c>
      <c r="I284" s="52" t="str">
        <f t="shared" si="68"/>
        <v/>
      </c>
      <c r="J284" s="1"/>
      <c r="K284" s="52" t="str">
        <f t="shared" si="69"/>
        <v/>
      </c>
      <c r="L284" s="52" t="str">
        <f t="shared" si="70"/>
        <v/>
      </c>
      <c r="M284" s="52" t="str">
        <f t="shared" si="63"/>
        <v/>
      </c>
      <c r="N284" s="1"/>
      <c r="O284" s="52" t="str">
        <f t="shared" si="71"/>
        <v/>
      </c>
      <c r="P284" s="52" t="str">
        <f t="shared" si="72"/>
        <v/>
      </c>
      <c r="Q284" s="52" t="str">
        <f t="shared" si="73"/>
        <v/>
      </c>
      <c r="R284" s="1"/>
      <c r="S284" s="52" t="str">
        <f t="shared" si="74"/>
        <v/>
      </c>
      <c r="T284" s="52" t="str">
        <f t="shared" si="75"/>
        <v/>
      </c>
      <c r="U284" s="52" t="str">
        <f t="shared" si="76"/>
        <v/>
      </c>
      <c r="V284" t="str">
        <f t="shared" si="64"/>
        <v/>
      </c>
    </row>
    <row r="285" spans="1:22" x14ac:dyDescent="0.25">
      <c r="A285" s="4">
        <f t="shared" si="77"/>
        <v>44844</v>
      </c>
      <c r="B285" s="1">
        <f t="shared" si="65"/>
        <v>2</v>
      </c>
      <c r="C285" s="62" t="s">
        <v>138</v>
      </c>
      <c r="D285" s="62" t="s">
        <v>146</v>
      </c>
      <c r="E285" s="66" t="s">
        <v>92</v>
      </c>
      <c r="F285" s="49"/>
      <c r="G285" s="52" t="str">
        <f t="shared" si="66"/>
        <v/>
      </c>
      <c r="H285" s="52" t="str">
        <f t="shared" si="67"/>
        <v/>
      </c>
      <c r="I285" s="52" t="str">
        <f t="shared" si="68"/>
        <v>B1_B</v>
      </c>
      <c r="J285" s="1"/>
      <c r="K285" s="52" t="str">
        <f t="shared" si="69"/>
        <v/>
      </c>
      <c r="L285" s="52" t="str">
        <f t="shared" si="70"/>
        <v>B2_S</v>
      </c>
      <c r="M285" s="52" t="str">
        <f t="shared" si="63"/>
        <v/>
      </c>
      <c r="N285" s="1"/>
      <c r="O285" s="52" t="str">
        <f t="shared" si="71"/>
        <v>B3_R4w</v>
      </c>
      <c r="P285" s="52" t="str">
        <f t="shared" si="72"/>
        <v/>
      </c>
      <c r="Q285" s="52" t="str">
        <f t="shared" si="73"/>
        <v/>
      </c>
      <c r="R285" s="1"/>
      <c r="S285" s="52" t="str">
        <f t="shared" si="74"/>
        <v/>
      </c>
      <c r="T285" s="52" t="str">
        <f t="shared" si="75"/>
        <v/>
      </c>
      <c r="U285" s="52" t="str">
        <f t="shared" si="76"/>
        <v/>
      </c>
      <c r="V285" t="str">
        <f t="shared" si="64"/>
        <v/>
      </c>
    </row>
    <row r="286" spans="1:22" x14ac:dyDescent="0.25">
      <c r="A286" s="4">
        <f t="shared" si="77"/>
        <v>44845</v>
      </c>
      <c r="B286" s="1">
        <f t="shared" si="65"/>
        <v>3</v>
      </c>
      <c r="C286" s="62" t="s">
        <v>139</v>
      </c>
      <c r="D286" s="63"/>
      <c r="E286" s="66" t="s">
        <v>93</v>
      </c>
      <c r="F286" s="49"/>
      <c r="G286" s="52" t="str">
        <f t="shared" si="66"/>
        <v/>
      </c>
      <c r="H286" s="52" t="str">
        <f t="shared" si="67"/>
        <v/>
      </c>
      <c r="I286" s="52" t="str">
        <f t="shared" si="68"/>
        <v/>
      </c>
      <c r="J286" s="1"/>
      <c r="K286" s="52" t="str">
        <f t="shared" si="69"/>
        <v/>
      </c>
      <c r="L286" s="52" t="str">
        <f t="shared" si="70"/>
        <v/>
      </c>
      <c r="M286" s="52" t="str">
        <f t="shared" si="63"/>
        <v>B2_B</v>
      </c>
      <c r="N286" s="1"/>
      <c r="O286" s="52" t="str">
        <f t="shared" si="71"/>
        <v/>
      </c>
      <c r="P286" s="52" t="str">
        <f t="shared" si="72"/>
        <v/>
      </c>
      <c r="Q286" s="52" t="str">
        <f t="shared" si="73"/>
        <v/>
      </c>
      <c r="R286" s="1"/>
      <c r="S286" s="52" t="str">
        <f t="shared" si="74"/>
        <v>B4_R4w</v>
      </c>
      <c r="T286" s="52" t="str">
        <f t="shared" si="75"/>
        <v/>
      </c>
      <c r="U286" s="52" t="str">
        <f t="shared" si="76"/>
        <v/>
      </c>
      <c r="V286" t="str">
        <f t="shared" si="64"/>
        <v/>
      </c>
    </row>
    <row r="287" spans="1:22" x14ac:dyDescent="0.25">
      <c r="A287" s="4">
        <f t="shared" si="77"/>
        <v>44846</v>
      </c>
      <c r="B287" s="1">
        <f t="shared" si="65"/>
        <v>4</v>
      </c>
      <c r="C287" s="62" t="s">
        <v>77</v>
      </c>
      <c r="D287" s="63" t="str">
        <f>IF(B287=3,"B1_S","")</f>
        <v/>
      </c>
      <c r="E287" s="66" t="s">
        <v>94</v>
      </c>
      <c r="F287" s="49"/>
      <c r="G287" s="52" t="str">
        <f t="shared" si="66"/>
        <v/>
      </c>
      <c r="H287" s="52" t="str">
        <f t="shared" si="67"/>
        <v/>
      </c>
      <c r="I287" s="52" t="str">
        <f t="shared" si="68"/>
        <v/>
      </c>
      <c r="J287" s="1"/>
      <c r="K287" s="52" t="str">
        <f t="shared" si="69"/>
        <v/>
      </c>
      <c r="L287" s="52" t="str">
        <f t="shared" si="70"/>
        <v/>
      </c>
      <c r="M287" s="52" t="str">
        <f t="shared" si="63"/>
        <v/>
      </c>
      <c r="N287" s="1"/>
      <c r="O287" s="52" t="str">
        <f t="shared" si="71"/>
        <v>B3_P</v>
      </c>
      <c r="P287" s="52" t="str">
        <f t="shared" si="72"/>
        <v/>
      </c>
      <c r="Q287" s="52" t="str">
        <f t="shared" si="73"/>
        <v>B3_B</v>
      </c>
      <c r="R287" s="1"/>
      <c r="S287" s="52" t="str">
        <f t="shared" si="74"/>
        <v/>
      </c>
      <c r="T287" s="52" t="str">
        <f t="shared" si="75"/>
        <v/>
      </c>
      <c r="U287" s="52" t="str">
        <f t="shared" si="76"/>
        <v/>
      </c>
      <c r="V287" t="str">
        <f t="shared" si="64"/>
        <v/>
      </c>
    </row>
    <row r="288" spans="1:22" x14ac:dyDescent="0.25">
      <c r="A288" s="4">
        <f t="shared" si="77"/>
        <v>44847</v>
      </c>
      <c r="B288" s="1">
        <f t="shared" si="65"/>
        <v>5</v>
      </c>
      <c r="C288" s="62" t="s">
        <v>78</v>
      </c>
      <c r="D288" s="63" t="str">
        <f>IF(B288=3,"B1_S","")</f>
        <v/>
      </c>
      <c r="E288" s="66" t="s">
        <v>95</v>
      </c>
      <c r="F288" s="49"/>
      <c r="G288" s="52" t="str">
        <f t="shared" si="66"/>
        <v/>
      </c>
      <c r="H288" s="52" t="str">
        <f t="shared" si="67"/>
        <v/>
      </c>
      <c r="I288" s="52" t="str">
        <f t="shared" si="68"/>
        <v/>
      </c>
      <c r="J288" s="1"/>
      <c r="K288" s="52" t="str">
        <f t="shared" si="69"/>
        <v/>
      </c>
      <c r="L288" s="52" t="str">
        <f t="shared" si="70"/>
        <v/>
      </c>
      <c r="M288" s="52" t="str">
        <f t="shared" si="63"/>
        <v/>
      </c>
      <c r="N288" s="1"/>
      <c r="O288" s="52" t="str">
        <f t="shared" si="71"/>
        <v/>
      </c>
      <c r="P288" s="52" t="str">
        <f t="shared" si="72"/>
        <v/>
      </c>
      <c r="Q288" s="52" t="str">
        <f t="shared" si="73"/>
        <v/>
      </c>
      <c r="R288" s="1"/>
      <c r="S288" s="52" t="str">
        <f t="shared" si="74"/>
        <v>B4_P</v>
      </c>
      <c r="T288" s="52" t="str">
        <f t="shared" si="75"/>
        <v/>
      </c>
      <c r="U288" s="52" t="str">
        <f t="shared" si="76"/>
        <v>B4_B</v>
      </c>
      <c r="V288" t="str">
        <f t="shared" si="64"/>
        <v/>
      </c>
    </row>
    <row r="289" spans="1:22" x14ac:dyDescent="0.25">
      <c r="A289" s="4">
        <f t="shared" si="77"/>
        <v>44848</v>
      </c>
      <c r="B289" s="1">
        <f t="shared" si="65"/>
        <v>6</v>
      </c>
      <c r="C289" s="62"/>
      <c r="D289" s="63" t="str">
        <f>IF(B289=3,"B1_S","")</f>
        <v/>
      </c>
      <c r="E289" s="66" t="s">
        <v>79</v>
      </c>
      <c r="F289" s="49"/>
      <c r="G289" s="52" t="str">
        <f t="shared" si="66"/>
        <v/>
      </c>
      <c r="H289" s="52" t="str">
        <f t="shared" si="67"/>
        <v/>
      </c>
      <c r="I289" s="52" t="str">
        <f t="shared" si="68"/>
        <v>GT</v>
      </c>
      <c r="J289" s="1"/>
      <c r="K289" s="52" t="str">
        <f t="shared" si="69"/>
        <v/>
      </c>
      <c r="L289" s="52" t="str">
        <f t="shared" si="70"/>
        <v/>
      </c>
      <c r="M289" s="52" t="str">
        <f t="shared" si="63"/>
        <v>GT</v>
      </c>
      <c r="N289" s="1"/>
      <c r="O289" s="52" t="str">
        <f t="shared" si="71"/>
        <v/>
      </c>
      <c r="P289" s="52" t="str">
        <f t="shared" si="72"/>
        <v/>
      </c>
      <c r="Q289" s="52" t="str">
        <f t="shared" si="73"/>
        <v/>
      </c>
      <c r="R289" s="1"/>
      <c r="S289" s="52" t="str">
        <f t="shared" si="74"/>
        <v/>
      </c>
      <c r="T289" s="52" t="str">
        <f t="shared" si="75"/>
        <v/>
      </c>
      <c r="U289" s="52" t="str">
        <f t="shared" si="76"/>
        <v>GT</v>
      </c>
      <c r="V289" t="str">
        <f t="shared" si="64"/>
        <v/>
      </c>
    </row>
    <row r="290" spans="1:22" x14ac:dyDescent="0.25">
      <c r="A290" s="4">
        <f t="shared" si="77"/>
        <v>44849</v>
      </c>
      <c r="B290" s="1">
        <f t="shared" si="65"/>
        <v>7</v>
      </c>
      <c r="C290" s="62"/>
      <c r="D290" s="63" t="str">
        <f>IF(B290=3,"B1_S","")</f>
        <v/>
      </c>
      <c r="E290" s="65"/>
      <c r="F290" s="49"/>
      <c r="G290" s="52" t="str">
        <f t="shared" si="66"/>
        <v/>
      </c>
      <c r="H290" s="52" t="str">
        <f t="shared" si="67"/>
        <v/>
      </c>
      <c r="I290" s="52" t="str">
        <f t="shared" si="68"/>
        <v/>
      </c>
      <c r="J290" s="1"/>
      <c r="K290" s="52" t="str">
        <f t="shared" si="69"/>
        <v/>
      </c>
      <c r="L290" s="52" t="str">
        <f t="shared" si="70"/>
        <v/>
      </c>
      <c r="M290" s="52" t="str">
        <f t="shared" si="63"/>
        <v/>
      </c>
      <c r="N290" s="1"/>
      <c r="O290" s="52" t="str">
        <f t="shared" si="71"/>
        <v/>
      </c>
      <c r="P290" s="52" t="str">
        <f t="shared" si="72"/>
        <v/>
      </c>
      <c r="Q290" s="52" t="str">
        <f t="shared" si="73"/>
        <v/>
      </c>
      <c r="R290" s="1"/>
      <c r="S290" s="52" t="str">
        <f t="shared" si="74"/>
        <v/>
      </c>
      <c r="T290" s="52" t="str">
        <f t="shared" si="75"/>
        <v/>
      </c>
      <c r="U290" s="52" t="str">
        <f t="shared" si="76"/>
        <v/>
      </c>
      <c r="V290" t="str">
        <f t="shared" si="64"/>
        <v/>
      </c>
    </row>
    <row r="291" spans="1:22" x14ac:dyDescent="0.25">
      <c r="A291" s="4">
        <f t="shared" si="77"/>
        <v>44850</v>
      </c>
      <c r="B291" s="1">
        <f t="shared" si="65"/>
        <v>1</v>
      </c>
      <c r="C291" s="62"/>
      <c r="D291" s="63" t="str">
        <f>IF(B291=3,"B1_S","")</f>
        <v/>
      </c>
      <c r="E291" s="65"/>
      <c r="F291" s="49"/>
      <c r="G291" s="52" t="str">
        <f t="shared" si="66"/>
        <v/>
      </c>
      <c r="H291" s="52" t="str">
        <f t="shared" si="67"/>
        <v/>
      </c>
      <c r="I291" s="52" t="str">
        <f t="shared" si="68"/>
        <v/>
      </c>
      <c r="J291" s="1"/>
      <c r="K291" s="52" t="str">
        <f t="shared" si="69"/>
        <v/>
      </c>
      <c r="L291" s="52" t="str">
        <f t="shared" si="70"/>
        <v/>
      </c>
      <c r="M291" s="52" t="str">
        <f t="shared" si="63"/>
        <v/>
      </c>
      <c r="N291" s="1"/>
      <c r="O291" s="52" t="str">
        <f t="shared" si="71"/>
        <v/>
      </c>
      <c r="P291" s="52" t="str">
        <f t="shared" si="72"/>
        <v/>
      </c>
      <c r="Q291" s="52" t="str">
        <f t="shared" si="73"/>
        <v/>
      </c>
      <c r="R291" s="1"/>
      <c r="S291" s="52" t="str">
        <f t="shared" si="74"/>
        <v/>
      </c>
      <c r="T291" s="52" t="str">
        <f t="shared" si="75"/>
        <v/>
      </c>
      <c r="U291" s="52" t="str">
        <f t="shared" si="76"/>
        <v/>
      </c>
      <c r="V291" t="str">
        <f t="shared" si="64"/>
        <v/>
      </c>
    </row>
    <row r="292" spans="1:22" x14ac:dyDescent="0.25">
      <c r="A292" s="4">
        <f t="shared" si="77"/>
        <v>44851</v>
      </c>
      <c r="B292" s="1">
        <f t="shared" si="65"/>
        <v>2</v>
      </c>
      <c r="C292" s="62"/>
      <c r="D292" s="62" t="s">
        <v>147</v>
      </c>
      <c r="E292" s="66" t="s">
        <v>92</v>
      </c>
      <c r="F292" s="49"/>
      <c r="G292" s="52" t="str">
        <f t="shared" si="66"/>
        <v/>
      </c>
      <c r="H292" s="52" t="str">
        <f t="shared" si="67"/>
        <v/>
      </c>
      <c r="I292" s="52" t="str">
        <f t="shared" si="68"/>
        <v>B1_B</v>
      </c>
      <c r="J292" s="1"/>
      <c r="K292" s="52" t="str">
        <f t="shared" si="69"/>
        <v/>
      </c>
      <c r="L292" s="52" t="str">
        <f t="shared" si="70"/>
        <v/>
      </c>
      <c r="M292" s="52" t="str">
        <f t="shared" si="63"/>
        <v/>
      </c>
      <c r="N292" s="1"/>
      <c r="O292" s="52" t="str">
        <f t="shared" si="71"/>
        <v/>
      </c>
      <c r="P292" s="52" t="str">
        <f t="shared" si="72"/>
        <v>B3_S</v>
      </c>
      <c r="Q292" s="52" t="str">
        <f t="shared" si="73"/>
        <v/>
      </c>
      <c r="R292" s="1"/>
      <c r="S292" s="52" t="str">
        <f t="shared" si="74"/>
        <v/>
      </c>
      <c r="T292" s="52" t="str">
        <f t="shared" si="75"/>
        <v/>
      </c>
      <c r="U292" s="52" t="str">
        <f t="shared" si="76"/>
        <v/>
      </c>
      <c r="V292" t="str">
        <f t="shared" si="64"/>
        <v/>
      </c>
    </row>
    <row r="293" spans="1:22" x14ac:dyDescent="0.25">
      <c r="A293" s="4">
        <f t="shared" si="77"/>
        <v>44852</v>
      </c>
      <c r="B293" s="1">
        <f t="shared" si="65"/>
        <v>3</v>
      </c>
      <c r="C293" s="62" t="s">
        <v>88</v>
      </c>
      <c r="D293" s="63"/>
      <c r="E293" s="66" t="s">
        <v>93</v>
      </c>
      <c r="F293" s="49"/>
      <c r="G293" s="52" t="str">
        <f t="shared" si="66"/>
        <v>B1_R</v>
      </c>
      <c r="H293" s="52" t="str">
        <f t="shared" si="67"/>
        <v/>
      </c>
      <c r="I293" s="52" t="str">
        <f t="shared" si="68"/>
        <v/>
      </c>
      <c r="J293" s="1"/>
      <c r="K293" s="52" t="str">
        <f t="shared" si="69"/>
        <v/>
      </c>
      <c r="L293" s="52" t="str">
        <f t="shared" si="70"/>
        <v/>
      </c>
      <c r="M293" s="52" t="str">
        <f t="shared" si="63"/>
        <v>B2_B</v>
      </c>
      <c r="N293" s="1"/>
      <c r="O293" s="52" t="str">
        <f t="shared" si="71"/>
        <v/>
      </c>
      <c r="P293" s="52" t="str">
        <f t="shared" si="72"/>
        <v/>
      </c>
      <c r="Q293" s="52" t="str">
        <f t="shared" si="73"/>
        <v/>
      </c>
      <c r="R293" s="1"/>
      <c r="S293" s="52" t="str">
        <f t="shared" si="74"/>
        <v/>
      </c>
      <c r="T293" s="52" t="str">
        <f t="shared" si="75"/>
        <v/>
      </c>
      <c r="U293" s="52" t="str">
        <f t="shared" si="76"/>
        <v/>
      </c>
      <c r="V293" t="str">
        <f t="shared" si="64"/>
        <v/>
      </c>
    </row>
    <row r="294" spans="1:22" x14ac:dyDescent="0.25">
      <c r="A294" s="4">
        <f t="shared" si="77"/>
        <v>44853</v>
      </c>
      <c r="B294" s="1">
        <f t="shared" si="65"/>
        <v>4</v>
      </c>
      <c r="C294" s="62" t="s">
        <v>89</v>
      </c>
      <c r="D294" s="63" t="str">
        <f>IF(B294=3,"B1_S","")</f>
        <v/>
      </c>
      <c r="E294" s="66" t="s">
        <v>94</v>
      </c>
      <c r="F294" s="49"/>
      <c r="G294" s="52" t="str">
        <f t="shared" si="66"/>
        <v/>
      </c>
      <c r="H294" s="52" t="str">
        <f t="shared" si="67"/>
        <v/>
      </c>
      <c r="I294" s="52" t="str">
        <f t="shared" si="68"/>
        <v/>
      </c>
      <c r="J294" s="1"/>
      <c r="K294" s="52" t="str">
        <f t="shared" si="69"/>
        <v>B2_R</v>
      </c>
      <c r="L294" s="52" t="str">
        <f t="shared" si="70"/>
        <v/>
      </c>
      <c r="M294" s="52" t="str">
        <f t="shared" si="63"/>
        <v/>
      </c>
      <c r="N294" s="1"/>
      <c r="O294" s="52" t="str">
        <f t="shared" si="71"/>
        <v/>
      </c>
      <c r="P294" s="52" t="str">
        <f t="shared" si="72"/>
        <v/>
      </c>
      <c r="Q294" s="52" t="str">
        <f t="shared" si="73"/>
        <v>B3_B</v>
      </c>
      <c r="R294" s="1"/>
      <c r="S294" s="52" t="str">
        <f t="shared" si="74"/>
        <v/>
      </c>
      <c r="T294" s="52" t="str">
        <f t="shared" si="75"/>
        <v/>
      </c>
      <c r="U294" s="52" t="str">
        <f t="shared" si="76"/>
        <v/>
      </c>
      <c r="V294" t="str">
        <f t="shared" si="64"/>
        <v/>
      </c>
    </row>
    <row r="295" spans="1:22" x14ac:dyDescent="0.25">
      <c r="A295" s="4">
        <f t="shared" si="77"/>
        <v>44854</v>
      </c>
      <c r="B295" s="1">
        <f t="shared" si="65"/>
        <v>5</v>
      </c>
      <c r="C295" s="62" t="s">
        <v>100</v>
      </c>
      <c r="D295" s="63" t="str">
        <f>IF(B295=3,"B1_S","")</f>
        <v/>
      </c>
      <c r="E295" s="66" t="s">
        <v>95</v>
      </c>
      <c r="F295" s="49"/>
      <c r="G295" s="52" t="str">
        <f t="shared" si="66"/>
        <v>B1_P</v>
      </c>
      <c r="H295" s="52" t="str">
        <f t="shared" si="67"/>
        <v/>
      </c>
      <c r="I295" s="52" t="str">
        <f t="shared" si="68"/>
        <v/>
      </c>
      <c r="J295" s="1"/>
      <c r="K295" s="52" t="str">
        <f t="shared" si="69"/>
        <v/>
      </c>
      <c r="L295" s="52" t="str">
        <f t="shared" si="70"/>
        <v/>
      </c>
      <c r="M295" s="52" t="str">
        <f t="shared" si="63"/>
        <v/>
      </c>
      <c r="N295" s="1"/>
      <c r="O295" s="52" t="str">
        <f t="shared" si="71"/>
        <v/>
      </c>
      <c r="P295" s="52" t="str">
        <f t="shared" si="72"/>
        <v/>
      </c>
      <c r="Q295" s="52" t="str">
        <f t="shared" si="73"/>
        <v/>
      </c>
      <c r="R295" s="1"/>
      <c r="S295" s="52" t="str">
        <f t="shared" si="74"/>
        <v/>
      </c>
      <c r="T295" s="52" t="str">
        <f t="shared" si="75"/>
        <v/>
      </c>
      <c r="U295" s="52" t="str">
        <f t="shared" si="76"/>
        <v>B4_B</v>
      </c>
      <c r="V295" t="str">
        <f t="shared" si="64"/>
        <v/>
      </c>
    </row>
    <row r="296" spans="1:22" x14ac:dyDescent="0.25">
      <c r="A296" s="4">
        <f t="shared" si="77"/>
        <v>44855</v>
      </c>
      <c r="B296" s="1">
        <f t="shared" si="65"/>
        <v>6</v>
      </c>
      <c r="C296" s="62" t="s">
        <v>101</v>
      </c>
      <c r="D296" s="63" t="str">
        <f>IF(B296=3,"B1_S","")</f>
        <v/>
      </c>
      <c r="E296" s="64"/>
      <c r="G296" s="52" t="str">
        <f t="shared" si="66"/>
        <v/>
      </c>
      <c r="H296" s="52" t="str">
        <f t="shared" si="67"/>
        <v/>
      </c>
      <c r="I296" s="52" t="str">
        <f t="shared" si="68"/>
        <v/>
      </c>
      <c r="J296" s="1"/>
      <c r="K296" s="52" t="str">
        <f t="shared" si="69"/>
        <v>B2_P</v>
      </c>
      <c r="L296" s="52" t="str">
        <f t="shared" si="70"/>
        <v/>
      </c>
      <c r="M296" s="52" t="str">
        <f t="shared" si="63"/>
        <v/>
      </c>
      <c r="N296" s="1"/>
      <c r="O296" s="52" t="str">
        <f t="shared" si="71"/>
        <v/>
      </c>
      <c r="P296" s="52" t="str">
        <f t="shared" si="72"/>
        <v/>
      </c>
      <c r="Q296" s="52" t="str">
        <f t="shared" si="73"/>
        <v/>
      </c>
      <c r="R296" s="1"/>
      <c r="S296" s="52" t="str">
        <f t="shared" si="74"/>
        <v/>
      </c>
      <c r="T296" s="52" t="str">
        <f t="shared" si="75"/>
        <v/>
      </c>
      <c r="U296" s="52" t="str">
        <f t="shared" si="76"/>
        <v/>
      </c>
      <c r="V296" t="str">
        <f t="shared" si="64"/>
        <v/>
      </c>
    </row>
    <row r="297" spans="1:22" x14ac:dyDescent="0.25">
      <c r="A297" s="4">
        <f t="shared" si="77"/>
        <v>44856</v>
      </c>
      <c r="B297" s="1">
        <f t="shared" si="65"/>
        <v>7</v>
      </c>
      <c r="C297" s="62"/>
      <c r="D297" s="63" t="str">
        <f>IF(B297=3,"B1_S","")</f>
        <v/>
      </c>
      <c r="E297" s="65"/>
      <c r="F297" s="49"/>
      <c r="G297" s="52" t="str">
        <f t="shared" si="66"/>
        <v/>
      </c>
      <c r="H297" s="52" t="str">
        <f t="shared" si="67"/>
        <v/>
      </c>
      <c r="I297" s="52" t="str">
        <f t="shared" si="68"/>
        <v/>
      </c>
      <c r="J297" s="1"/>
      <c r="K297" s="52" t="str">
        <f t="shared" si="69"/>
        <v/>
      </c>
      <c r="L297" s="52" t="str">
        <f t="shared" si="70"/>
        <v/>
      </c>
      <c r="M297" s="52" t="str">
        <f t="shared" si="63"/>
        <v/>
      </c>
      <c r="N297" s="1"/>
      <c r="O297" s="52" t="str">
        <f t="shared" si="71"/>
        <v/>
      </c>
      <c r="P297" s="52" t="str">
        <f t="shared" si="72"/>
        <v/>
      </c>
      <c r="Q297" s="52" t="str">
        <f t="shared" si="73"/>
        <v/>
      </c>
      <c r="R297" s="1"/>
      <c r="S297" s="52" t="str">
        <f t="shared" si="74"/>
        <v/>
      </c>
      <c r="T297" s="52" t="str">
        <f t="shared" si="75"/>
        <v/>
      </c>
      <c r="U297" s="52" t="str">
        <f t="shared" si="76"/>
        <v/>
      </c>
      <c r="V297" t="str">
        <f t="shared" si="64"/>
        <v/>
      </c>
    </row>
    <row r="298" spans="1:22" x14ac:dyDescent="0.25">
      <c r="A298" s="4">
        <f t="shared" si="77"/>
        <v>44857</v>
      </c>
      <c r="B298" s="1">
        <f t="shared" si="65"/>
        <v>1</v>
      </c>
      <c r="C298" s="62"/>
      <c r="D298" s="63" t="str">
        <f>IF(B298=3,"B1_S","")</f>
        <v/>
      </c>
      <c r="E298" s="65"/>
      <c r="F298" s="49"/>
      <c r="G298" s="52" t="str">
        <f t="shared" si="66"/>
        <v/>
      </c>
      <c r="H298" s="52" t="str">
        <f t="shared" si="67"/>
        <v/>
      </c>
      <c r="I298" s="52" t="str">
        <f t="shared" si="68"/>
        <v/>
      </c>
      <c r="J298" s="1"/>
      <c r="K298" s="52" t="str">
        <f t="shared" si="69"/>
        <v/>
      </c>
      <c r="L298" s="52" t="str">
        <f t="shared" si="70"/>
        <v/>
      </c>
      <c r="M298" s="52" t="str">
        <f t="shared" si="63"/>
        <v/>
      </c>
      <c r="N298" s="1"/>
      <c r="O298" s="52" t="str">
        <f t="shared" si="71"/>
        <v/>
      </c>
      <c r="P298" s="52" t="str">
        <f t="shared" si="72"/>
        <v/>
      </c>
      <c r="Q298" s="52" t="str">
        <f t="shared" si="73"/>
        <v/>
      </c>
      <c r="R298" s="1"/>
      <c r="S298" s="52" t="str">
        <f t="shared" si="74"/>
        <v/>
      </c>
      <c r="T298" s="52" t="str">
        <f t="shared" si="75"/>
        <v/>
      </c>
      <c r="U298" s="52" t="str">
        <f t="shared" si="76"/>
        <v/>
      </c>
      <c r="V298" t="str">
        <f t="shared" si="64"/>
        <v/>
      </c>
    </row>
    <row r="299" spans="1:22" x14ac:dyDescent="0.25">
      <c r="A299" s="4">
        <f t="shared" si="77"/>
        <v>44858</v>
      </c>
      <c r="B299" s="1">
        <f t="shared" si="65"/>
        <v>2</v>
      </c>
      <c r="C299" s="62"/>
      <c r="D299" s="62" t="s">
        <v>148</v>
      </c>
      <c r="E299" s="66" t="s">
        <v>92</v>
      </c>
      <c r="F299" s="49"/>
      <c r="G299" s="52" t="str">
        <f t="shared" si="66"/>
        <v/>
      </c>
      <c r="H299" s="52" t="str">
        <f t="shared" si="67"/>
        <v/>
      </c>
      <c r="I299" s="52" t="str">
        <f t="shared" si="68"/>
        <v>B1_B</v>
      </c>
      <c r="J299" s="1"/>
      <c r="K299" s="52" t="str">
        <f t="shared" si="69"/>
        <v/>
      </c>
      <c r="L299" s="52" t="str">
        <f t="shared" si="70"/>
        <v/>
      </c>
      <c r="M299" s="52" t="str">
        <f t="shared" si="63"/>
        <v/>
      </c>
      <c r="N299" s="1"/>
      <c r="O299" s="52" t="str">
        <f t="shared" si="71"/>
        <v/>
      </c>
      <c r="P299" s="52" t="str">
        <f t="shared" si="72"/>
        <v/>
      </c>
      <c r="Q299" s="52" t="str">
        <f t="shared" si="73"/>
        <v/>
      </c>
      <c r="R299" s="1"/>
      <c r="S299" s="52" t="str">
        <f t="shared" si="74"/>
        <v/>
      </c>
      <c r="T299" s="52" t="str">
        <f t="shared" si="75"/>
        <v>B4_S</v>
      </c>
      <c r="U299" s="52" t="str">
        <f t="shared" si="76"/>
        <v/>
      </c>
      <c r="V299" t="str">
        <f t="shared" si="64"/>
        <v/>
      </c>
    </row>
    <row r="300" spans="1:22" x14ac:dyDescent="0.25">
      <c r="A300" s="4">
        <f t="shared" si="77"/>
        <v>44859</v>
      </c>
      <c r="B300" s="1">
        <f t="shared" si="65"/>
        <v>3</v>
      </c>
      <c r="C300" s="62" t="s">
        <v>90</v>
      </c>
      <c r="D300" s="63"/>
      <c r="E300" s="66" t="s">
        <v>93</v>
      </c>
      <c r="F300" s="49"/>
      <c r="G300" s="52" t="str">
        <f t="shared" si="66"/>
        <v/>
      </c>
      <c r="H300" s="52" t="str">
        <f t="shared" si="67"/>
        <v/>
      </c>
      <c r="I300" s="52" t="str">
        <f t="shared" si="68"/>
        <v/>
      </c>
      <c r="J300" s="1"/>
      <c r="K300" s="52" t="str">
        <f t="shared" si="69"/>
        <v/>
      </c>
      <c r="L300" s="52" t="str">
        <f t="shared" si="70"/>
        <v/>
      </c>
      <c r="M300" s="52" t="str">
        <f t="shared" si="63"/>
        <v>B2_B</v>
      </c>
      <c r="N300" s="1"/>
      <c r="O300" s="52" t="str">
        <f t="shared" si="71"/>
        <v>B3_R</v>
      </c>
      <c r="P300" s="52" t="str">
        <f t="shared" si="72"/>
        <v/>
      </c>
      <c r="Q300" s="52" t="str">
        <f t="shared" si="73"/>
        <v/>
      </c>
      <c r="R300" s="1"/>
      <c r="S300" s="52" t="str">
        <f t="shared" si="74"/>
        <v/>
      </c>
      <c r="T300" s="52" t="str">
        <f t="shared" si="75"/>
        <v/>
      </c>
      <c r="U300" s="52" t="str">
        <f t="shared" si="76"/>
        <v/>
      </c>
      <c r="V300" t="str">
        <f t="shared" si="64"/>
        <v/>
      </c>
    </row>
    <row r="301" spans="1:22" x14ac:dyDescent="0.25">
      <c r="A301" s="4">
        <f t="shared" si="77"/>
        <v>44860</v>
      </c>
      <c r="B301" s="1">
        <f t="shared" si="65"/>
        <v>4</v>
      </c>
      <c r="C301" s="62" t="s">
        <v>91</v>
      </c>
      <c r="D301" s="63" t="str">
        <f>IF(B301=3,"B1_S","")</f>
        <v/>
      </c>
      <c r="E301" s="66" t="s">
        <v>94</v>
      </c>
      <c r="F301" s="49"/>
      <c r="G301" s="52" t="str">
        <f t="shared" si="66"/>
        <v/>
      </c>
      <c r="H301" s="52" t="str">
        <f t="shared" si="67"/>
        <v/>
      </c>
      <c r="I301" s="52" t="str">
        <f t="shared" si="68"/>
        <v/>
      </c>
      <c r="J301" s="1"/>
      <c r="K301" s="52" t="str">
        <f t="shared" si="69"/>
        <v/>
      </c>
      <c r="L301" s="52" t="str">
        <f t="shared" si="70"/>
        <v/>
      </c>
      <c r="M301" s="52" t="str">
        <f t="shared" si="63"/>
        <v/>
      </c>
      <c r="N301" s="1"/>
      <c r="O301" s="52" t="str">
        <f t="shared" si="71"/>
        <v/>
      </c>
      <c r="P301" s="52" t="str">
        <f t="shared" si="72"/>
        <v/>
      </c>
      <c r="Q301" s="52" t="str">
        <f t="shared" si="73"/>
        <v>B3_B</v>
      </c>
      <c r="R301" s="1"/>
      <c r="S301" s="52" t="str">
        <f t="shared" si="74"/>
        <v>B4_R</v>
      </c>
      <c r="T301" s="52" t="str">
        <f t="shared" si="75"/>
        <v/>
      </c>
      <c r="U301" s="52" t="str">
        <f t="shared" si="76"/>
        <v/>
      </c>
      <c r="V301" t="str">
        <f t="shared" si="64"/>
        <v/>
      </c>
    </row>
    <row r="302" spans="1:22" x14ac:dyDescent="0.25">
      <c r="A302" s="4">
        <f t="shared" si="77"/>
        <v>44861</v>
      </c>
      <c r="B302" s="1">
        <f t="shared" si="65"/>
        <v>5</v>
      </c>
      <c r="C302" s="62" t="s">
        <v>77</v>
      </c>
      <c r="D302" s="63" t="str">
        <f>IF(B302=3,"B1_S","")</f>
        <v/>
      </c>
      <c r="E302" s="66" t="s">
        <v>95</v>
      </c>
      <c r="F302" s="49"/>
      <c r="G302" s="52" t="str">
        <f t="shared" si="66"/>
        <v/>
      </c>
      <c r="H302" s="52" t="str">
        <f t="shared" si="67"/>
        <v/>
      </c>
      <c r="I302" s="52" t="str">
        <f t="shared" si="68"/>
        <v/>
      </c>
      <c r="J302" s="1"/>
      <c r="K302" s="52" t="str">
        <f t="shared" si="69"/>
        <v/>
      </c>
      <c r="L302" s="52" t="str">
        <f t="shared" si="70"/>
        <v/>
      </c>
      <c r="M302" s="52" t="str">
        <f t="shared" si="63"/>
        <v/>
      </c>
      <c r="N302" s="1"/>
      <c r="O302" s="52" t="str">
        <f t="shared" si="71"/>
        <v>B3_P</v>
      </c>
      <c r="P302" s="52" t="str">
        <f t="shared" si="72"/>
        <v/>
      </c>
      <c r="Q302" s="52" t="str">
        <f t="shared" si="73"/>
        <v/>
      </c>
      <c r="R302" s="1"/>
      <c r="S302" s="52" t="str">
        <f t="shared" si="74"/>
        <v/>
      </c>
      <c r="T302" s="52" t="str">
        <f t="shared" si="75"/>
        <v/>
      </c>
      <c r="U302" s="52" t="str">
        <f t="shared" si="76"/>
        <v>B4_B</v>
      </c>
      <c r="V302" t="str">
        <f t="shared" si="64"/>
        <v/>
      </c>
    </row>
    <row r="303" spans="1:22" x14ac:dyDescent="0.25">
      <c r="A303" s="4">
        <f t="shared" si="77"/>
        <v>44862</v>
      </c>
      <c r="B303" s="1">
        <f t="shared" si="65"/>
        <v>6</v>
      </c>
      <c r="C303" s="62" t="s">
        <v>78</v>
      </c>
      <c r="D303" s="63" t="str">
        <f>IF(B303=3,"B1_S","")</f>
        <v/>
      </c>
      <c r="E303" s="63" t="s">
        <v>79</v>
      </c>
      <c r="F303" s="50"/>
      <c r="G303" s="52" t="str">
        <f t="shared" si="66"/>
        <v/>
      </c>
      <c r="H303" s="52" t="str">
        <f t="shared" si="67"/>
        <v/>
      </c>
      <c r="I303" s="52" t="str">
        <f t="shared" si="68"/>
        <v>GT</v>
      </c>
      <c r="J303" s="1"/>
      <c r="K303" s="52" t="str">
        <f t="shared" si="69"/>
        <v/>
      </c>
      <c r="L303" s="52" t="str">
        <f t="shared" si="70"/>
        <v/>
      </c>
      <c r="M303" s="52" t="str">
        <f t="shared" si="63"/>
        <v>GT</v>
      </c>
      <c r="N303" s="1"/>
      <c r="O303" s="52" t="str">
        <f t="shared" si="71"/>
        <v/>
      </c>
      <c r="P303" s="52" t="str">
        <f t="shared" si="72"/>
        <v/>
      </c>
      <c r="Q303" s="52" t="str">
        <f t="shared" si="73"/>
        <v/>
      </c>
      <c r="R303" s="1"/>
      <c r="S303" s="52" t="str">
        <f t="shared" si="74"/>
        <v>B4_P</v>
      </c>
      <c r="T303" s="52" t="str">
        <f t="shared" si="75"/>
        <v/>
      </c>
      <c r="U303" s="52" t="str">
        <f t="shared" si="76"/>
        <v>GT</v>
      </c>
      <c r="V303" t="str">
        <f t="shared" si="64"/>
        <v/>
      </c>
    </row>
    <row r="304" spans="1:22" x14ac:dyDescent="0.25">
      <c r="A304" s="4">
        <f t="shared" si="77"/>
        <v>44863</v>
      </c>
      <c r="B304" s="1">
        <f t="shared" si="65"/>
        <v>7</v>
      </c>
      <c r="C304" s="62"/>
      <c r="D304" s="63" t="str">
        <f>IF(B304=3,"B1_S","")</f>
        <v/>
      </c>
      <c r="E304" s="65"/>
      <c r="F304" s="49"/>
      <c r="G304" s="52" t="str">
        <f t="shared" si="66"/>
        <v/>
      </c>
      <c r="H304" s="52" t="str">
        <f t="shared" si="67"/>
        <v/>
      </c>
      <c r="I304" s="52" t="str">
        <f t="shared" si="68"/>
        <v/>
      </c>
      <c r="J304" s="1"/>
      <c r="K304" s="52" t="str">
        <f t="shared" si="69"/>
        <v/>
      </c>
      <c r="L304" s="52" t="str">
        <f t="shared" si="70"/>
        <v/>
      </c>
      <c r="M304" s="52" t="str">
        <f t="shared" si="63"/>
        <v/>
      </c>
      <c r="N304" s="1"/>
      <c r="O304" s="52" t="str">
        <f t="shared" si="71"/>
        <v/>
      </c>
      <c r="P304" s="52" t="str">
        <f t="shared" si="72"/>
        <v/>
      </c>
      <c r="Q304" s="52" t="str">
        <f t="shared" si="73"/>
        <v/>
      </c>
      <c r="R304" s="1"/>
      <c r="S304" s="52" t="str">
        <f t="shared" si="74"/>
        <v/>
      </c>
      <c r="T304" s="52" t="str">
        <f t="shared" si="75"/>
        <v/>
      </c>
      <c r="U304" s="52" t="str">
        <f t="shared" si="76"/>
        <v/>
      </c>
      <c r="V304" t="str">
        <f t="shared" si="64"/>
        <v/>
      </c>
    </row>
    <row r="305" spans="1:22" x14ac:dyDescent="0.25">
      <c r="A305" s="4">
        <f t="shared" si="77"/>
        <v>44864</v>
      </c>
      <c r="B305" s="1">
        <f t="shared" si="65"/>
        <v>1</v>
      </c>
      <c r="C305" s="62"/>
      <c r="D305" s="63"/>
      <c r="E305" s="65"/>
      <c r="F305" s="49"/>
      <c r="G305" s="52" t="str">
        <f t="shared" si="66"/>
        <v/>
      </c>
      <c r="H305" s="52" t="str">
        <f t="shared" si="67"/>
        <v/>
      </c>
      <c r="I305" s="52" t="str">
        <f t="shared" si="68"/>
        <v/>
      </c>
      <c r="J305" s="1"/>
      <c r="K305" s="52" t="str">
        <f t="shared" si="69"/>
        <v/>
      </c>
      <c r="L305" s="52" t="str">
        <f t="shared" si="70"/>
        <v/>
      </c>
      <c r="M305" s="52" t="str">
        <f t="shared" si="63"/>
        <v/>
      </c>
      <c r="N305" s="1"/>
      <c r="O305" s="52" t="str">
        <f t="shared" si="71"/>
        <v/>
      </c>
      <c r="P305" s="52" t="str">
        <f t="shared" si="72"/>
        <v/>
      </c>
      <c r="Q305" s="52" t="str">
        <f t="shared" si="73"/>
        <v/>
      </c>
      <c r="R305" s="1"/>
      <c r="S305" s="52" t="str">
        <f t="shared" si="74"/>
        <v/>
      </c>
      <c r="T305" s="52" t="str">
        <f t="shared" si="75"/>
        <v/>
      </c>
      <c r="U305" s="52" t="str">
        <f t="shared" si="76"/>
        <v/>
      </c>
      <c r="V305" t="str">
        <f t="shared" si="64"/>
        <v/>
      </c>
    </row>
    <row r="306" spans="1:22" x14ac:dyDescent="0.25">
      <c r="A306" s="4">
        <f t="shared" si="77"/>
        <v>44865</v>
      </c>
      <c r="B306" s="1">
        <f t="shared" si="65"/>
        <v>2</v>
      </c>
      <c r="C306" s="62"/>
      <c r="D306" s="62"/>
      <c r="E306" s="66" t="s">
        <v>92</v>
      </c>
      <c r="F306" s="49"/>
      <c r="G306" s="52" t="str">
        <f t="shared" si="66"/>
        <v/>
      </c>
      <c r="H306" s="52" t="str">
        <f t="shared" si="67"/>
        <v/>
      </c>
      <c r="I306" s="52" t="str">
        <f t="shared" si="68"/>
        <v>B1_B</v>
      </c>
      <c r="J306" s="1"/>
      <c r="K306" s="52" t="str">
        <f t="shared" si="69"/>
        <v/>
      </c>
      <c r="L306" s="52" t="str">
        <f t="shared" si="70"/>
        <v/>
      </c>
      <c r="M306" s="52" t="str">
        <f t="shared" si="63"/>
        <v/>
      </c>
      <c r="N306" s="1"/>
      <c r="O306" s="52" t="str">
        <f t="shared" si="71"/>
        <v/>
      </c>
      <c r="P306" s="52" t="str">
        <f t="shared" si="72"/>
        <v/>
      </c>
      <c r="Q306" s="52" t="str">
        <f t="shared" si="73"/>
        <v/>
      </c>
      <c r="R306" s="1"/>
      <c r="S306" s="52" t="str">
        <f t="shared" si="74"/>
        <v/>
      </c>
      <c r="T306" s="52" t="str">
        <f t="shared" si="75"/>
        <v/>
      </c>
      <c r="U306" s="52" t="str">
        <f t="shared" si="76"/>
        <v/>
      </c>
      <c r="V306" t="str">
        <f t="shared" si="64"/>
        <v/>
      </c>
    </row>
    <row r="307" spans="1:22" x14ac:dyDescent="0.25">
      <c r="A307" s="4">
        <f t="shared" si="77"/>
        <v>44866</v>
      </c>
      <c r="B307" s="1">
        <f t="shared" si="65"/>
        <v>3</v>
      </c>
      <c r="C307" s="62" t="s">
        <v>88</v>
      </c>
      <c r="D307" s="63"/>
      <c r="E307" s="66" t="s">
        <v>93</v>
      </c>
      <c r="F307" s="49"/>
      <c r="G307" s="52" t="str">
        <f t="shared" si="66"/>
        <v>B1_R</v>
      </c>
      <c r="H307" s="52" t="str">
        <f t="shared" si="67"/>
        <v/>
      </c>
      <c r="I307" s="52" t="str">
        <f t="shared" si="68"/>
        <v/>
      </c>
      <c r="J307" s="1"/>
      <c r="K307" s="52" t="str">
        <f t="shared" si="69"/>
        <v/>
      </c>
      <c r="L307" s="52" t="str">
        <f t="shared" si="70"/>
        <v/>
      </c>
      <c r="M307" s="52" t="str">
        <f t="shared" si="63"/>
        <v>B2_B</v>
      </c>
      <c r="N307" s="1"/>
      <c r="O307" s="52" t="str">
        <f t="shared" si="71"/>
        <v/>
      </c>
      <c r="P307" s="52" t="str">
        <f t="shared" si="72"/>
        <v/>
      </c>
      <c r="Q307" s="52" t="str">
        <f t="shared" si="73"/>
        <v/>
      </c>
      <c r="R307" s="1"/>
      <c r="S307" s="52" t="str">
        <f t="shared" si="74"/>
        <v/>
      </c>
      <c r="T307" s="52" t="str">
        <f t="shared" si="75"/>
        <v/>
      </c>
      <c r="U307" s="52" t="str">
        <f t="shared" si="76"/>
        <v/>
      </c>
      <c r="V307" t="str">
        <f t="shared" si="64"/>
        <v/>
      </c>
    </row>
    <row r="308" spans="1:22" x14ac:dyDescent="0.25">
      <c r="A308" s="4">
        <f t="shared" si="77"/>
        <v>44867</v>
      </c>
      <c r="B308" s="1">
        <f t="shared" si="65"/>
        <v>4</v>
      </c>
      <c r="C308" s="62" t="s">
        <v>89</v>
      </c>
      <c r="D308" s="63"/>
      <c r="E308" s="66" t="s">
        <v>94</v>
      </c>
      <c r="F308" s="49"/>
      <c r="G308" s="52" t="str">
        <f t="shared" si="66"/>
        <v/>
      </c>
      <c r="H308" s="52" t="str">
        <f t="shared" si="67"/>
        <v/>
      </c>
      <c r="I308" s="52" t="str">
        <f t="shared" si="68"/>
        <v/>
      </c>
      <c r="J308" s="1"/>
      <c r="K308" s="52" t="str">
        <f t="shared" si="69"/>
        <v>B2_R</v>
      </c>
      <c r="L308" s="52" t="str">
        <f t="shared" si="70"/>
        <v/>
      </c>
      <c r="M308" s="52" t="str">
        <f t="shared" si="63"/>
        <v/>
      </c>
      <c r="N308" s="1"/>
      <c r="O308" s="52" t="str">
        <f t="shared" si="71"/>
        <v/>
      </c>
      <c r="P308" s="52" t="str">
        <f t="shared" si="72"/>
        <v/>
      </c>
      <c r="Q308" s="52" t="str">
        <f t="shared" si="73"/>
        <v>B3_B</v>
      </c>
      <c r="R308" s="1"/>
      <c r="S308" s="52" t="str">
        <f t="shared" si="74"/>
        <v/>
      </c>
      <c r="T308" s="52" t="str">
        <f t="shared" si="75"/>
        <v/>
      </c>
      <c r="U308" s="52" t="str">
        <f t="shared" si="76"/>
        <v/>
      </c>
      <c r="V308" t="str">
        <f t="shared" si="64"/>
        <v/>
      </c>
    </row>
    <row r="309" spans="1:22" x14ac:dyDescent="0.25">
      <c r="A309" s="4">
        <f t="shared" si="77"/>
        <v>44868</v>
      </c>
      <c r="B309" s="1">
        <f t="shared" si="65"/>
        <v>5</v>
      </c>
      <c r="C309" s="62" t="s">
        <v>100</v>
      </c>
      <c r="D309" s="63"/>
      <c r="E309" s="66" t="s">
        <v>95</v>
      </c>
      <c r="F309" s="49"/>
      <c r="G309" s="52" t="str">
        <f t="shared" si="66"/>
        <v>B1_P</v>
      </c>
      <c r="H309" s="52" t="str">
        <f t="shared" si="67"/>
        <v/>
      </c>
      <c r="I309" s="52" t="str">
        <f t="shared" si="68"/>
        <v/>
      </c>
      <c r="J309" s="1"/>
      <c r="K309" s="52" t="str">
        <f t="shared" si="69"/>
        <v/>
      </c>
      <c r="L309" s="52" t="str">
        <f t="shared" si="70"/>
        <v/>
      </c>
      <c r="M309" s="52" t="str">
        <f t="shared" si="63"/>
        <v/>
      </c>
      <c r="N309" s="1"/>
      <c r="O309" s="52" t="str">
        <f t="shared" si="71"/>
        <v/>
      </c>
      <c r="P309" s="52" t="str">
        <f t="shared" si="72"/>
        <v/>
      </c>
      <c r="Q309" s="52" t="str">
        <f t="shared" si="73"/>
        <v/>
      </c>
      <c r="R309" s="1"/>
      <c r="S309" s="52" t="str">
        <f t="shared" si="74"/>
        <v/>
      </c>
      <c r="T309" s="52" t="str">
        <f t="shared" si="75"/>
        <v/>
      </c>
      <c r="U309" s="52" t="str">
        <f t="shared" si="76"/>
        <v>B4_B</v>
      </c>
      <c r="V309" t="str">
        <f t="shared" si="64"/>
        <v/>
      </c>
    </row>
    <row r="310" spans="1:22" x14ac:dyDescent="0.25">
      <c r="A310" s="4">
        <f t="shared" si="77"/>
        <v>44869</v>
      </c>
      <c r="B310" s="1">
        <f t="shared" si="65"/>
        <v>6</v>
      </c>
      <c r="C310" s="62" t="s">
        <v>101</v>
      </c>
      <c r="D310" s="63"/>
      <c r="E310" s="65"/>
      <c r="F310" s="49"/>
      <c r="G310" s="52" t="str">
        <f t="shared" si="66"/>
        <v/>
      </c>
      <c r="H310" s="52" t="str">
        <f t="shared" si="67"/>
        <v/>
      </c>
      <c r="I310" s="52" t="str">
        <f t="shared" si="68"/>
        <v/>
      </c>
      <c r="J310" s="1"/>
      <c r="K310" s="52" t="str">
        <f t="shared" si="69"/>
        <v>B2_P</v>
      </c>
      <c r="L310" s="52" t="str">
        <f t="shared" si="70"/>
        <v/>
      </c>
      <c r="M310" s="52" t="str">
        <f t="shared" si="63"/>
        <v/>
      </c>
      <c r="N310" s="1"/>
      <c r="O310" s="52" t="str">
        <f t="shared" si="71"/>
        <v/>
      </c>
      <c r="P310" s="52" t="str">
        <f t="shared" si="72"/>
        <v/>
      </c>
      <c r="Q310" s="52" t="str">
        <f t="shared" si="73"/>
        <v/>
      </c>
      <c r="R310" s="1"/>
      <c r="S310" s="52" t="str">
        <f t="shared" si="74"/>
        <v/>
      </c>
      <c r="T310" s="52" t="str">
        <f t="shared" si="75"/>
        <v/>
      </c>
      <c r="U310" s="52" t="str">
        <f t="shared" si="76"/>
        <v/>
      </c>
      <c r="V310" t="str">
        <f t="shared" si="64"/>
        <v/>
      </c>
    </row>
    <row r="311" spans="1:22" x14ac:dyDescent="0.25">
      <c r="A311" s="4">
        <f t="shared" si="77"/>
        <v>44870</v>
      </c>
      <c r="B311" s="1">
        <f t="shared" si="65"/>
        <v>7</v>
      </c>
      <c r="C311" s="62"/>
      <c r="D311" s="63"/>
      <c r="E311" s="65"/>
      <c r="F311" s="49"/>
      <c r="G311" s="52" t="str">
        <f t="shared" si="66"/>
        <v/>
      </c>
      <c r="H311" s="52" t="str">
        <f t="shared" si="67"/>
        <v/>
      </c>
      <c r="I311" s="52" t="str">
        <f t="shared" si="68"/>
        <v/>
      </c>
      <c r="J311" s="1"/>
      <c r="K311" s="52" t="str">
        <f t="shared" si="69"/>
        <v/>
      </c>
      <c r="L311" s="52" t="str">
        <f t="shared" si="70"/>
        <v/>
      </c>
      <c r="M311" s="52" t="str">
        <f t="shared" si="63"/>
        <v/>
      </c>
      <c r="N311" s="1"/>
      <c r="O311" s="52" t="str">
        <f t="shared" si="71"/>
        <v/>
      </c>
      <c r="P311" s="52" t="str">
        <f t="shared" si="72"/>
        <v/>
      </c>
      <c r="Q311" s="52" t="str">
        <f t="shared" si="73"/>
        <v/>
      </c>
      <c r="R311" s="1"/>
      <c r="S311" s="52" t="str">
        <f t="shared" si="74"/>
        <v/>
      </c>
      <c r="T311" s="52" t="str">
        <f t="shared" si="75"/>
        <v/>
      </c>
      <c r="U311" s="52" t="str">
        <f t="shared" si="76"/>
        <v/>
      </c>
      <c r="V311" t="str">
        <f t="shared" si="64"/>
        <v/>
      </c>
    </row>
    <row r="312" spans="1:22" x14ac:dyDescent="0.25">
      <c r="A312" s="4">
        <f t="shared" si="77"/>
        <v>44871</v>
      </c>
      <c r="B312" s="1">
        <f t="shared" si="65"/>
        <v>1</v>
      </c>
      <c r="C312" s="62"/>
      <c r="D312" s="63"/>
      <c r="E312" s="65"/>
      <c r="F312" s="49"/>
      <c r="G312" s="52" t="str">
        <f t="shared" si="66"/>
        <v/>
      </c>
      <c r="H312" s="52" t="str">
        <f t="shared" si="67"/>
        <v/>
      </c>
      <c r="I312" s="52" t="str">
        <f t="shared" si="68"/>
        <v/>
      </c>
      <c r="J312" s="1"/>
      <c r="K312" s="52" t="str">
        <f t="shared" si="69"/>
        <v/>
      </c>
      <c r="L312" s="52" t="str">
        <f t="shared" si="70"/>
        <v/>
      </c>
      <c r="M312" s="52" t="str">
        <f t="shared" si="63"/>
        <v/>
      </c>
      <c r="N312" s="1"/>
      <c r="O312" s="52" t="str">
        <f t="shared" si="71"/>
        <v/>
      </c>
      <c r="P312" s="52" t="str">
        <f t="shared" si="72"/>
        <v/>
      </c>
      <c r="Q312" s="52" t="str">
        <f t="shared" si="73"/>
        <v/>
      </c>
      <c r="R312" s="1"/>
      <c r="S312" s="52" t="str">
        <f t="shared" si="74"/>
        <v/>
      </c>
      <c r="T312" s="52" t="str">
        <f t="shared" si="75"/>
        <v/>
      </c>
      <c r="U312" s="52" t="str">
        <f t="shared" si="76"/>
        <v/>
      </c>
      <c r="V312" t="str">
        <f t="shared" si="64"/>
        <v/>
      </c>
    </row>
    <row r="313" spans="1:22" x14ac:dyDescent="0.25">
      <c r="A313" s="4">
        <f t="shared" si="77"/>
        <v>44872</v>
      </c>
      <c r="B313" s="1">
        <f t="shared" si="65"/>
        <v>2</v>
      </c>
      <c r="C313" s="62" t="s">
        <v>24</v>
      </c>
      <c r="D313" s="62" t="s">
        <v>145</v>
      </c>
      <c r="E313" s="66" t="s">
        <v>92</v>
      </c>
      <c r="F313" s="49"/>
      <c r="G313" s="52" t="str">
        <f t="shared" si="66"/>
        <v>SO</v>
      </c>
      <c r="H313" s="52" t="str">
        <f t="shared" si="67"/>
        <v>B1_S</v>
      </c>
      <c r="I313" s="52" t="str">
        <f t="shared" si="68"/>
        <v>B1_B</v>
      </c>
      <c r="J313" s="1"/>
      <c r="K313" s="52" t="str">
        <f t="shared" si="69"/>
        <v>SO</v>
      </c>
      <c r="L313" s="52" t="str">
        <f t="shared" si="70"/>
        <v/>
      </c>
      <c r="M313" s="52" t="str">
        <f t="shared" si="63"/>
        <v/>
      </c>
      <c r="N313" s="1"/>
      <c r="O313" s="52" t="str">
        <f t="shared" si="71"/>
        <v>SO</v>
      </c>
      <c r="P313" s="52" t="str">
        <f t="shared" si="72"/>
        <v/>
      </c>
      <c r="Q313" s="52" t="str">
        <f t="shared" si="73"/>
        <v/>
      </c>
      <c r="R313" s="1"/>
      <c r="S313" s="52" t="str">
        <f t="shared" si="74"/>
        <v>SO</v>
      </c>
      <c r="T313" s="52" t="str">
        <f t="shared" si="75"/>
        <v/>
      </c>
      <c r="U313" s="52" t="str">
        <f t="shared" si="76"/>
        <v/>
      </c>
      <c r="V313" t="str">
        <f t="shared" si="64"/>
        <v/>
      </c>
    </row>
    <row r="314" spans="1:22" x14ac:dyDescent="0.25">
      <c r="A314" s="4">
        <f t="shared" si="77"/>
        <v>44873</v>
      </c>
      <c r="B314" s="1">
        <f t="shared" si="65"/>
        <v>3</v>
      </c>
      <c r="C314" s="62" t="s">
        <v>140</v>
      </c>
      <c r="D314" s="63"/>
      <c r="E314" s="66" t="s">
        <v>93</v>
      </c>
      <c r="F314" s="49"/>
      <c r="G314" s="52" t="str">
        <f t="shared" si="66"/>
        <v>B1_R4w</v>
      </c>
      <c r="H314" s="52" t="str">
        <f t="shared" si="67"/>
        <v/>
      </c>
      <c r="I314" s="52" t="str">
        <f t="shared" si="68"/>
        <v/>
      </c>
      <c r="J314" s="1"/>
      <c r="K314" s="52" t="str">
        <f t="shared" si="69"/>
        <v/>
      </c>
      <c r="L314" s="52" t="str">
        <f t="shared" si="70"/>
        <v/>
      </c>
      <c r="M314" s="52" t="str">
        <f t="shared" si="63"/>
        <v>B2_B</v>
      </c>
      <c r="N314" s="1"/>
      <c r="O314" s="52" t="str">
        <f t="shared" si="71"/>
        <v/>
      </c>
      <c r="P314" s="52" t="str">
        <f t="shared" si="72"/>
        <v/>
      </c>
      <c r="Q314" s="52" t="str">
        <f t="shared" si="73"/>
        <v/>
      </c>
      <c r="R314" s="1"/>
      <c r="S314" s="52" t="str">
        <f t="shared" si="74"/>
        <v/>
      </c>
      <c r="T314" s="52" t="str">
        <f t="shared" si="75"/>
        <v/>
      </c>
      <c r="U314" s="52" t="str">
        <f t="shared" si="76"/>
        <v/>
      </c>
      <c r="V314" t="str">
        <f t="shared" si="64"/>
        <v/>
      </c>
    </row>
    <row r="315" spans="1:22" x14ac:dyDescent="0.25">
      <c r="A315" s="4">
        <f t="shared" si="77"/>
        <v>44874</v>
      </c>
      <c r="B315" s="1">
        <f t="shared" si="65"/>
        <v>4</v>
      </c>
      <c r="C315" s="62" t="s">
        <v>141</v>
      </c>
      <c r="D315" s="63"/>
      <c r="E315" s="66" t="s">
        <v>94</v>
      </c>
      <c r="F315" s="49"/>
      <c r="G315" s="52" t="str">
        <f t="shared" si="66"/>
        <v/>
      </c>
      <c r="H315" s="52" t="str">
        <f t="shared" si="67"/>
        <v/>
      </c>
      <c r="I315" s="52" t="str">
        <f t="shared" si="68"/>
        <v/>
      </c>
      <c r="J315" s="1"/>
      <c r="K315" s="52" t="str">
        <f t="shared" si="69"/>
        <v>B2_R4w</v>
      </c>
      <c r="L315" s="52" t="str">
        <f t="shared" si="70"/>
        <v/>
      </c>
      <c r="M315" s="52" t="str">
        <f t="shared" si="63"/>
        <v/>
      </c>
      <c r="N315" s="1"/>
      <c r="O315" s="52" t="str">
        <f t="shared" si="71"/>
        <v/>
      </c>
      <c r="P315" s="52" t="str">
        <f t="shared" si="72"/>
        <v/>
      </c>
      <c r="Q315" s="52" t="str">
        <f t="shared" si="73"/>
        <v>B3_B</v>
      </c>
      <c r="R315" s="1"/>
      <c r="S315" s="52" t="str">
        <f t="shared" si="74"/>
        <v/>
      </c>
      <c r="T315" s="52" t="str">
        <f t="shared" si="75"/>
        <v/>
      </c>
      <c r="U315" s="52" t="str">
        <f t="shared" si="76"/>
        <v/>
      </c>
      <c r="V315" t="str">
        <f t="shared" si="64"/>
        <v/>
      </c>
    </row>
    <row r="316" spans="1:22" x14ac:dyDescent="0.25">
      <c r="A316" s="4">
        <f t="shared" si="77"/>
        <v>44875</v>
      </c>
      <c r="B316" s="1">
        <f t="shared" si="65"/>
        <v>5</v>
      </c>
      <c r="C316" s="62" t="s">
        <v>100</v>
      </c>
      <c r="D316" s="63"/>
      <c r="E316" s="66" t="s">
        <v>95</v>
      </c>
      <c r="F316" s="49"/>
      <c r="G316" s="52" t="str">
        <f t="shared" si="66"/>
        <v>B1_P</v>
      </c>
      <c r="H316" s="52" t="str">
        <f t="shared" si="67"/>
        <v/>
      </c>
      <c r="I316" s="52" t="str">
        <f t="shared" si="68"/>
        <v/>
      </c>
      <c r="J316" s="1"/>
      <c r="K316" s="52" t="str">
        <f t="shared" si="69"/>
        <v/>
      </c>
      <c r="L316" s="52" t="str">
        <f t="shared" si="70"/>
        <v/>
      </c>
      <c r="M316" s="52" t="str">
        <f t="shared" si="63"/>
        <v/>
      </c>
      <c r="N316" s="1"/>
      <c r="O316" s="52" t="str">
        <f t="shared" si="71"/>
        <v/>
      </c>
      <c r="P316" s="52" t="str">
        <f t="shared" si="72"/>
        <v/>
      </c>
      <c r="Q316" s="52" t="str">
        <f t="shared" si="73"/>
        <v/>
      </c>
      <c r="R316" s="1"/>
      <c r="S316" s="52" t="str">
        <f t="shared" si="74"/>
        <v/>
      </c>
      <c r="T316" s="52" t="str">
        <f t="shared" si="75"/>
        <v/>
      </c>
      <c r="U316" s="52" t="str">
        <f t="shared" si="76"/>
        <v>B4_B</v>
      </c>
      <c r="V316" t="str">
        <f t="shared" si="64"/>
        <v/>
      </c>
    </row>
    <row r="317" spans="1:22" x14ac:dyDescent="0.25">
      <c r="A317" s="4">
        <f t="shared" si="77"/>
        <v>44876</v>
      </c>
      <c r="B317" s="1">
        <f t="shared" si="65"/>
        <v>6</v>
      </c>
      <c r="C317" s="62" t="s">
        <v>101</v>
      </c>
      <c r="D317" s="63"/>
      <c r="E317" s="65" t="s">
        <v>79</v>
      </c>
      <c r="F317" s="49"/>
      <c r="G317" s="52" t="str">
        <f t="shared" si="66"/>
        <v/>
      </c>
      <c r="H317" s="52" t="str">
        <f t="shared" si="67"/>
        <v/>
      </c>
      <c r="I317" s="52" t="str">
        <f t="shared" si="68"/>
        <v>GT</v>
      </c>
      <c r="J317" s="1"/>
      <c r="K317" s="52" t="str">
        <f t="shared" si="69"/>
        <v>B2_P</v>
      </c>
      <c r="L317" s="52" t="str">
        <f t="shared" si="70"/>
        <v/>
      </c>
      <c r="M317" s="52" t="str">
        <f t="shared" si="63"/>
        <v>GT</v>
      </c>
      <c r="N317" s="1"/>
      <c r="O317" s="52" t="str">
        <f t="shared" si="71"/>
        <v/>
      </c>
      <c r="P317" s="52" t="str">
        <f t="shared" si="72"/>
        <v/>
      </c>
      <c r="Q317" s="52" t="str">
        <f t="shared" si="73"/>
        <v/>
      </c>
      <c r="R317" s="1"/>
      <c r="S317" s="52" t="str">
        <f t="shared" si="74"/>
        <v/>
      </c>
      <c r="T317" s="52" t="str">
        <f t="shared" si="75"/>
        <v/>
      </c>
      <c r="U317" s="52" t="str">
        <f t="shared" si="76"/>
        <v>GT</v>
      </c>
      <c r="V317" t="str">
        <f t="shared" si="64"/>
        <v/>
      </c>
    </row>
    <row r="318" spans="1:22" x14ac:dyDescent="0.25">
      <c r="A318" s="4">
        <f t="shared" si="77"/>
        <v>44877</v>
      </c>
      <c r="B318" s="1">
        <f t="shared" si="65"/>
        <v>7</v>
      </c>
      <c r="C318" s="62"/>
      <c r="D318" s="63"/>
      <c r="E318" s="65"/>
      <c r="F318" s="49"/>
      <c r="G318" s="52" t="str">
        <f t="shared" si="66"/>
        <v/>
      </c>
      <c r="H318" s="52" t="str">
        <f t="shared" si="67"/>
        <v/>
      </c>
      <c r="I318" s="52" t="str">
        <f t="shared" si="68"/>
        <v/>
      </c>
      <c r="J318" s="1"/>
      <c r="K318" s="52" t="str">
        <f t="shared" si="69"/>
        <v/>
      </c>
      <c r="L318" s="52" t="str">
        <f t="shared" si="70"/>
        <v/>
      </c>
      <c r="M318" s="52" t="str">
        <f t="shared" si="63"/>
        <v/>
      </c>
      <c r="N318" s="1"/>
      <c r="O318" s="52" t="str">
        <f t="shared" si="71"/>
        <v/>
      </c>
      <c r="P318" s="52" t="str">
        <f t="shared" si="72"/>
        <v/>
      </c>
      <c r="Q318" s="52" t="str">
        <f t="shared" si="73"/>
        <v/>
      </c>
      <c r="R318" s="1"/>
      <c r="S318" s="52" t="str">
        <f t="shared" si="74"/>
        <v/>
      </c>
      <c r="T318" s="52" t="str">
        <f t="shared" si="75"/>
        <v/>
      </c>
      <c r="U318" s="52" t="str">
        <f t="shared" si="76"/>
        <v/>
      </c>
      <c r="V318" t="str">
        <f t="shared" si="64"/>
        <v/>
      </c>
    </row>
    <row r="319" spans="1:22" x14ac:dyDescent="0.25">
      <c r="A319" s="4">
        <f t="shared" si="77"/>
        <v>44878</v>
      </c>
      <c r="B319" s="1">
        <f t="shared" si="65"/>
        <v>1</v>
      </c>
      <c r="C319" s="62"/>
      <c r="D319" s="63"/>
      <c r="E319" s="65"/>
      <c r="F319" s="49"/>
      <c r="G319" s="52" t="str">
        <f t="shared" si="66"/>
        <v/>
      </c>
      <c r="H319" s="52" t="str">
        <f t="shared" si="67"/>
        <v/>
      </c>
      <c r="I319" s="52" t="str">
        <f t="shared" si="68"/>
        <v/>
      </c>
      <c r="J319" s="1"/>
      <c r="K319" s="52" t="str">
        <f t="shared" si="69"/>
        <v/>
      </c>
      <c r="L319" s="52" t="str">
        <f t="shared" si="70"/>
        <v/>
      </c>
      <c r="M319" s="52" t="str">
        <f t="shared" si="63"/>
        <v/>
      </c>
      <c r="N319" s="1"/>
      <c r="O319" s="52" t="str">
        <f t="shared" si="71"/>
        <v/>
      </c>
      <c r="P319" s="52" t="str">
        <f t="shared" si="72"/>
        <v/>
      </c>
      <c r="Q319" s="52" t="str">
        <f t="shared" si="73"/>
        <v/>
      </c>
      <c r="R319" s="1"/>
      <c r="S319" s="52" t="str">
        <f t="shared" si="74"/>
        <v/>
      </c>
      <c r="T319" s="52" t="str">
        <f t="shared" si="75"/>
        <v/>
      </c>
      <c r="U319" s="52" t="str">
        <f t="shared" si="76"/>
        <v/>
      </c>
      <c r="V319" t="str">
        <f t="shared" si="64"/>
        <v/>
      </c>
    </row>
    <row r="320" spans="1:22" x14ac:dyDescent="0.25">
      <c r="A320" s="4">
        <f t="shared" si="77"/>
        <v>44879</v>
      </c>
      <c r="B320" s="1">
        <f t="shared" si="65"/>
        <v>2</v>
      </c>
      <c r="C320" s="62"/>
      <c r="D320" s="62" t="s">
        <v>146</v>
      </c>
      <c r="E320" s="66" t="s">
        <v>92</v>
      </c>
      <c r="F320" s="49"/>
      <c r="G320" s="52" t="str">
        <f t="shared" si="66"/>
        <v/>
      </c>
      <c r="H320" s="52" t="str">
        <f t="shared" si="67"/>
        <v/>
      </c>
      <c r="I320" s="52" t="str">
        <f t="shared" si="68"/>
        <v>B1_B</v>
      </c>
      <c r="J320" s="1"/>
      <c r="K320" s="52" t="str">
        <f t="shared" si="69"/>
        <v/>
      </c>
      <c r="L320" s="52" t="str">
        <f t="shared" si="70"/>
        <v>B2_S</v>
      </c>
      <c r="M320" s="52" t="str">
        <f t="shared" si="63"/>
        <v/>
      </c>
      <c r="N320" s="1"/>
      <c r="O320" s="52" t="str">
        <f t="shared" si="71"/>
        <v/>
      </c>
      <c r="P320" s="52" t="str">
        <f t="shared" si="72"/>
        <v/>
      </c>
      <c r="Q320" s="52" t="str">
        <f t="shared" si="73"/>
        <v/>
      </c>
      <c r="R320" s="1"/>
      <c r="S320" s="52" t="str">
        <f t="shared" si="74"/>
        <v/>
      </c>
      <c r="T320" s="52" t="str">
        <f t="shared" si="75"/>
        <v/>
      </c>
      <c r="U320" s="52" t="str">
        <f t="shared" si="76"/>
        <v/>
      </c>
      <c r="V320" t="str">
        <f t="shared" si="64"/>
        <v/>
      </c>
    </row>
    <row r="321" spans="1:22" x14ac:dyDescent="0.25">
      <c r="A321" s="4">
        <f t="shared" si="77"/>
        <v>44880</v>
      </c>
      <c r="B321" s="1">
        <f t="shared" si="65"/>
        <v>3</v>
      </c>
      <c r="C321" s="62" t="s">
        <v>140</v>
      </c>
      <c r="D321" s="63"/>
      <c r="E321" s="66" t="s">
        <v>93</v>
      </c>
      <c r="F321" s="49"/>
      <c r="G321" s="52" t="str">
        <f t="shared" si="66"/>
        <v>B1_R4w</v>
      </c>
      <c r="H321" s="52" t="str">
        <f t="shared" si="67"/>
        <v/>
      </c>
      <c r="I321" s="52" t="str">
        <f t="shared" si="68"/>
        <v/>
      </c>
      <c r="J321" s="1"/>
      <c r="K321" s="52" t="str">
        <f t="shared" si="69"/>
        <v/>
      </c>
      <c r="L321" s="52" t="str">
        <f t="shared" si="70"/>
        <v/>
      </c>
      <c r="M321" s="52" t="str">
        <f t="shared" si="63"/>
        <v>B2_B</v>
      </c>
      <c r="N321" s="1"/>
      <c r="O321" s="52" t="str">
        <f t="shared" si="71"/>
        <v/>
      </c>
      <c r="P321" s="52" t="str">
        <f t="shared" si="72"/>
        <v/>
      </c>
      <c r="Q321" s="52" t="str">
        <f t="shared" si="73"/>
        <v/>
      </c>
      <c r="R321" s="1"/>
      <c r="S321" s="52" t="str">
        <f t="shared" si="74"/>
        <v/>
      </c>
      <c r="T321" s="52" t="str">
        <f t="shared" si="75"/>
        <v/>
      </c>
      <c r="U321" s="52" t="str">
        <f t="shared" si="76"/>
        <v/>
      </c>
      <c r="V321" t="str">
        <f t="shared" si="64"/>
        <v/>
      </c>
    </row>
    <row r="322" spans="1:22" x14ac:dyDescent="0.25">
      <c r="A322" s="4">
        <f t="shared" si="77"/>
        <v>44881</v>
      </c>
      <c r="B322" s="1">
        <f t="shared" si="65"/>
        <v>4</v>
      </c>
      <c r="C322" s="62" t="s">
        <v>141</v>
      </c>
      <c r="D322" s="63"/>
      <c r="E322" s="66" t="s">
        <v>94</v>
      </c>
      <c r="F322" s="49"/>
      <c r="G322" s="52" t="str">
        <f t="shared" si="66"/>
        <v/>
      </c>
      <c r="H322" s="52" t="str">
        <f t="shared" si="67"/>
        <v/>
      </c>
      <c r="I322" s="52" t="str">
        <f t="shared" si="68"/>
        <v/>
      </c>
      <c r="J322" s="1"/>
      <c r="K322" s="52" t="str">
        <f t="shared" si="69"/>
        <v>B2_R4w</v>
      </c>
      <c r="L322" s="52" t="str">
        <f t="shared" si="70"/>
        <v/>
      </c>
      <c r="M322" s="52" t="str">
        <f t="shared" si="63"/>
        <v/>
      </c>
      <c r="N322" s="1"/>
      <c r="O322" s="52" t="str">
        <f t="shared" si="71"/>
        <v/>
      </c>
      <c r="P322" s="52" t="str">
        <f t="shared" si="72"/>
        <v/>
      </c>
      <c r="Q322" s="52" t="str">
        <f t="shared" si="73"/>
        <v>B3_B</v>
      </c>
      <c r="R322" s="1"/>
      <c r="S322" s="52" t="str">
        <f t="shared" si="74"/>
        <v/>
      </c>
      <c r="T322" s="52" t="str">
        <f t="shared" si="75"/>
        <v/>
      </c>
      <c r="U322" s="52" t="str">
        <f t="shared" si="76"/>
        <v/>
      </c>
      <c r="V322" t="str">
        <f t="shared" si="64"/>
        <v/>
      </c>
    </row>
    <row r="323" spans="1:22" x14ac:dyDescent="0.25">
      <c r="A323" s="4">
        <f t="shared" si="77"/>
        <v>44882</v>
      </c>
      <c r="B323" s="1">
        <f t="shared" si="65"/>
        <v>5</v>
      </c>
      <c r="C323" s="62" t="s">
        <v>100</v>
      </c>
      <c r="D323" s="63"/>
      <c r="E323" s="66" t="s">
        <v>95</v>
      </c>
      <c r="F323" s="49"/>
      <c r="G323" s="52" t="str">
        <f t="shared" si="66"/>
        <v>B1_P</v>
      </c>
      <c r="H323" s="52" t="str">
        <f t="shared" si="67"/>
        <v/>
      </c>
      <c r="I323" s="52" t="str">
        <f t="shared" si="68"/>
        <v/>
      </c>
      <c r="J323" s="1"/>
      <c r="K323" s="52" t="str">
        <f t="shared" si="69"/>
        <v/>
      </c>
      <c r="L323" s="52" t="str">
        <f t="shared" si="70"/>
        <v/>
      </c>
      <c r="M323" s="52" t="str">
        <f t="shared" ref="M323:M367" si="79">IF(LEFT(E323,3)="B2_",E323,IF(LEFT(E323,3)="GT",E323,""))</f>
        <v/>
      </c>
      <c r="N323" s="1"/>
      <c r="O323" s="52" t="str">
        <f t="shared" si="71"/>
        <v/>
      </c>
      <c r="P323" s="52" t="str">
        <f t="shared" si="72"/>
        <v/>
      </c>
      <c r="Q323" s="52" t="str">
        <f t="shared" si="73"/>
        <v/>
      </c>
      <c r="R323" s="1"/>
      <c r="S323" s="52" t="str">
        <f t="shared" si="74"/>
        <v/>
      </c>
      <c r="T323" s="52" t="str">
        <f t="shared" si="75"/>
        <v/>
      </c>
      <c r="U323" s="52" t="str">
        <f t="shared" si="76"/>
        <v>B4_B</v>
      </c>
      <c r="V323" t="str">
        <f t="shared" ref="V323:V367" si="80">IF(ISERROR(VLOOKUP(A323,feiertage,2,FALSE)),"",VLOOKUP(A323,feiertage,2,FALSE))</f>
        <v/>
      </c>
    </row>
    <row r="324" spans="1:22" x14ac:dyDescent="0.25">
      <c r="A324" s="4">
        <f t="shared" si="77"/>
        <v>44883</v>
      </c>
      <c r="B324" s="1">
        <f t="shared" ref="B324:B367" si="81">WEEKDAY(A324)</f>
        <v>6</v>
      </c>
      <c r="C324" s="62" t="s">
        <v>101</v>
      </c>
      <c r="D324" s="63"/>
      <c r="E324" s="65"/>
      <c r="F324" s="49"/>
      <c r="G324" s="52" t="str">
        <f t="shared" ref="G324:G367" si="82">IF(LEFT(C324,3)="B1_",C324,IF(LEFT(C324,3)="SO",C324,""))</f>
        <v/>
      </c>
      <c r="H324" s="52" t="str">
        <f t="shared" ref="H324:H367" si="83">IF(LEFT(D324,2)="B1",D324,"")</f>
        <v/>
      </c>
      <c r="I324" s="52" t="str">
        <f t="shared" ref="I324:I367" si="84">IF(LEFT(E324,3)="B1_",E324,IF(LEFT(E324,2)="GT",E324,""))</f>
        <v/>
      </c>
      <c r="J324" s="1"/>
      <c r="K324" s="52" t="str">
        <f t="shared" ref="K324:K367" si="85">IF(LEFT(C324,3)="B2_",C324,IF(LEFT(C324,3)="SO",C324,""))</f>
        <v>B2_P</v>
      </c>
      <c r="L324" s="52" t="str">
        <f t="shared" ref="L324:L367" si="86">IF(LEFT(D324,3)="B2_",D324,IF(LEFT(D324,3)="SO",D324,""))</f>
        <v/>
      </c>
      <c r="M324" s="52" t="str">
        <f t="shared" si="79"/>
        <v/>
      </c>
      <c r="N324" s="1"/>
      <c r="O324" s="52" t="str">
        <f t="shared" ref="O324:O367" si="87">IF(LEFT(C324,3)="B3_",C324,IF(LEFT(C324,3)="SO",C324,""))</f>
        <v/>
      </c>
      <c r="P324" s="52" t="str">
        <f t="shared" ref="P324:P367" si="88">IF(LEFT(D324,3)="B3_",D324,IF(LEFT(D324,3)="SO",D324,""))</f>
        <v/>
      </c>
      <c r="Q324" s="52" t="str">
        <f t="shared" ref="Q324:Q367" si="89">IF(LEFT(E324,3)="B3_",E324,IF(LEFT(E324,3)="SO",E324,""))</f>
        <v/>
      </c>
      <c r="R324" s="1"/>
      <c r="S324" s="52" t="str">
        <f t="shared" ref="S324:S367" si="90">IF(LEFT(C324,3)="B4_",C324,IF(LEFT(C324,3)="SO",C324,""))</f>
        <v/>
      </c>
      <c r="T324" s="52" t="str">
        <f t="shared" ref="T324:T367" si="91">IF(LEFT(D324,3)="B4_",D324,IF(LEFT(D324,3)="SO",D324,""))</f>
        <v/>
      </c>
      <c r="U324" s="52" t="str">
        <f t="shared" ref="U324:U367" si="92">IF(LEFT(E324,3)="B4_",E324,IF(LEFT(E324,3)="GT",E324,""))</f>
        <v/>
      </c>
      <c r="V324" t="str">
        <f t="shared" si="80"/>
        <v/>
      </c>
    </row>
    <row r="325" spans="1:22" x14ac:dyDescent="0.25">
      <c r="A325" s="4">
        <f t="shared" ref="A325:A367" si="93">A324+1</f>
        <v>44884</v>
      </c>
      <c r="B325" s="1">
        <f t="shared" si="81"/>
        <v>7</v>
      </c>
      <c r="C325" s="62"/>
      <c r="D325" s="63"/>
      <c r="E325" s="65"/>
      <c r="F325" s="49"/>
      <c r="G325" s="52" t="str">
        <f t="shared" si="82"/>
        <v/>
      </c>
      <c r="H325" s="52" t="str">
        <f t="shared" si="83"/>
        <v/>
      </c>
      <c r="I325" s="52" t="str">
        <f t="shared" si="84"/>
        <v/>
      </c>
      <c r="J325" s="1"/>
      <c r="K325" s="52" t="str">
        <f t="shared" si="85"/>
        <v/>
      </c>
      <c r="L325" s="52" t="str">
        <f t="shared" si="86"/>
        <v/>
      </c>
      <c r="M325" s="52" t="str">
        <f t="shared" si="79"/>
        <v/>
      </c>
      <c r="N325" s="1"/>
      <c r="O325" s="52" t="str">
        <f t="shared" si="87"/>
        <v/>
      </c>
      <c r="P325" s="52" t="str">
        <f t="shared" si="88"/>
        <v/>
      </c>
      <c r="Q325" s="52" t="str">
        <f t="shared" si="89"/>
        <v/>
      </c>
      <c r="R325" s="1"/>
      <c r="S325" s="52" t="str">
        <f t="shared" si="90"/>
        <v/>
      </c>
      <c r="T325" s="52" t="str">
        <f t="shared" si="91"/>
        <v/>
      </c>
      <c r="U325" s="52" t="str">
        <f t="shared" si="92"/>
        <v/>
      </c>
      <c r="V325" t="str">
        <f t="shared" si="80"/>
        <v/>
      </c>
    </row>
    <row r="326" spans="1:22" x14ac:dyDescent="0.25">
      <c r="A326" s="4">
        <f t="shared" si="93"/>
        <v>44885</v>
      </c>
      <c r="B326" s="1">
        <f t="shared" si="81"/>
        <v>1</v>
      </c>
      <c r="C326" s="62"/>
      <c r="D326" s="63"/>
      <c r="E326" s="65"/>
      <c r="F326" s="49"/>
      <c r="G326" s="52" t="str">
        <f t="shared" si="82"/>
        <v/>
      </c>
      <c r="H326" s="52" t="str">
        <f t="shared" si="83"/>
        <v/>
      </c>
      <c r="I326" s="52" t="str">
        <f t="shared" si="84"/>
        <v/>
      </c>
      <c r="J326" s="1"/>
      <c r="K326" s="52" t="str">
        <f t="shared" si="85"/>
        <v/>
      </c>
      <c r="L326" s="52" t="str">
        <f t="shared" si="86"/>
        <v/>
      </c>
      <c r="M326" s="52" t="str">
        <f t="shared" si="79"/>
        <v/>
      </c>
      <c r="N326" s="1"/>
      <c r="O326" s="52" t="str">
        <f t="shared" si="87"/>
        <v/>
      </c>
      <c r="P326" s="52" t="str">
        <f t="shared" si="88"/>
        <v/>
      </c>
      <c r="Q326" s="52" t="str">
        <f t="shared" si="89"/>
        <v/>
      </c>
      <c r="R326" s="1"/>
      <c r="S326" s="52" t="str">
        <f t="shared" si="90"/>
        <v/>
      </c>
      <c r="T326" s="52" t="str">
        <f t="shared" si="91"/>
        <v/>
      </c>
      <c r="U326" s="52" t="str">
        <f t="shared" si="92"/>
        <v/>
      </c>
      <c r="V326" t="str">
        <f t="shared" si="80"/>
        <v/>
      </c>
    </row>
    <row r="327" spans="1:22" x14ac:dyDescent="0.25">
      <c r="A327" s="4">
        <f t="shared" si="93"/>
        <v>44886</v>
      </c>
      <c r="B327" s="1">
        <f t="shared" si="81"/>
        <v>2</v>
      </c>
      <c r="C327" s="62"/>
      <c r="D327" s="62" t="s">
        <v>147</v>
      </c>
      <c r="E327" s="66" t="s">
        <v>92</v>
      </c>
      <c r="F327" s="49"/>
      <c r="G327" s="52" t="str">
        <f t="shared" si="82"/>
        <v/>
      </c>
      <c r="H327" s="52" t="str">
        <f t="shared" si="83"/>
        <v/>
      </c>
      <c r="I327" s="52" t="str">
        <f t="shared" si="84"/>
        <v>B1_B</v>
      </c>
      <c r="J327" s="1"/>
      <c r="K327" s="52" t="str">
        <f t="shared" si="85"/>
        <v/>
      </c>
      <c r="L327" s="52" t="str">
        <f t="shared" si="86"/>
        <v/>
      </c>
      <c r="M327" s="52" t="str">
        <f t="shared" si="79"/>
        <v/>
      </c>
      <c r="N327" s="1"/>
      <c r="O327" s="52" t="str">
        <f t="shared" si="87"/>
        <v/>
      </c>
      <c r="P327" s="52" t="str">
        <f t="shared" si="88"/>
        <v>B3_S</v>
      </c>
      <c r="Q327" s="52" t="str">
        <f t="shared" si="89"/>
        <v/>
      </c>
      <c r="R327" s="1"/>
      <c r="S327" s="52" t="str">
        <f t="shared" si="90"/>
        <v/>
      </c>
      <c r="T327" s="52" t="str">
        <f t="shared" si="91"/>
        <v/>
      </c>
      <c r="U327" s="52" t="str">
        <f t="shared" si="92"/>
        <v/>
      </c>
      <c r="V327" t="str">
        <f t="shared" si="80"/>
        <v/>
      </c>
    </row>
    <row r="328" spans="1:22" x14ac:dyDescent="0.25">
      <c r="A328" s="4">
        <f t="shared" si="93"/>
        <v>44887</v>
      </c>
      <c r="B328" s="1">
        <f t="shared" si="81"/>
        <v>3</v>
      </c>
      <c r="C328" s="62" t="s">
        <v>90</v>
      </c>
      <c r="D328" s="63"/>
      <c r="E328" s="66" t="s">
        <v>93</v>
      </c>
      <c r="F328" s="49"/>
      <c r="G328" s="52" t="str">
        <f t="shared" si="82"/>
        <v/>
      </c>
      <c r="H328" s="52" t="str">
        <f t="shared" si="83"/>
        <v/>
      </c>
      <c r="I328" s="52" t="str">
        <f t="shared" si="84"/>
        <v/>
      </c>
      <c r="J328" s="1"/>
      <c r="K328" s="52" t="str">
        <f t="shared" si="85"/>
        <v/>
      </c>
      <c r="L328" s="52" t="str">
        <f t="shared" si="86"/>
        <v/>
      </c>
      <c r="M328" s="52" t="str">
        <f t="shared" si="79"/>
        <v>B2_B</v>
      </c>
      <c r="N328" s="1"/>
      <c r="O328" s="52" t="str">
        <f t="shared" si="87"/>
        <v>B3_R</v>
      </c>
      <c r="P328" s="52" t="str">
        <f t="shared" si="88"/>
        <v/>
      </c>
      <c r="Q328" s="52" t="str">
        <f t="shared" si="89"/>
        <v/>
      </c>
      <c r="R328" s="1"/>
      <c r="S328" s="52" t="str">
        <f t="shared" si="90"/>
        <v/>
      </c>
      <c r="T328" s="52" t="str">
        <f t="shared" si="91"/>
        <v/>
      </c>
      <c r="U328" s="52" t="str">
        <f t="shared" si="92"/>
        <v/>
      </c>
      <c r="V328" t="str">
        <f t="shared" si="80"/>
        <v/>
      </c>
    </row>
    <row r="329" spans="1:22" x14ac:dyDescent="0.25">
      <c r="A329" s="4">
        <f t="shared" si="93"/>
        <v>44888</v>
      </c>
      <c r="B329" s="1">
        <f t="shared" si="81"/>
        <v>4</v>
      </c>
      <c r="C329" s="62" t="s">
        <v>91</v>
      </c>
      <c r="D329" s="63"/>
      <c r="E329" s="66" t="s">
        <v>94</v>
      </c>
      <c r="F329" s="49"/>
      <c r="G329" s="52" t="str">
        <f t="shared" si="82"/>
        <v/>
      </c>
      <c r="H329" s="52" t="str">
        <f t="shared" si="83"/>
        <v/>
      </c>
      <c r="I329" s="52" t="str">
        <f t="shared" si="84"/>
        <v/>
      </c>
      <c r="J329" s="1"/>
      <c r="K329" s="52" t="str">
        <f t="shared" si="85"/>
        <v/>
      </c>
      <c r="L329" s="52" t="str">
        <f t="shared" si="86"/>
        <v/>
      </c>
      <c r="M329" s="52" t="str">
        <f t="shared" si="79"/>
        <v/>
      </c>
      <c r="N329" s="1"/>
      <c r="O329" s="52" t="str">
        <f t="shared" si="87"/>
        <v/>
      </c>
      <c r="P329" s="52" t="str">
        <f t="shared" si="88"/>
        <v/>
      </c>
      <c r="Q329" s="52" t="str">
        <f t="shared" si="89"/>
        <v>B3_B</v>
      </c>
      <c r="R329" s="1"/>
      <c r="S329" s="52" t="str">
        <f t="shared" si="90"/>
        <v>B4_R</v>
      </c>
      <c r="T329" s="52" t="str">
        <f t="shared" si="91"/>
        <v/>
      </c>
      <c r="U329" s="52" t="str">
        <f t="shared" si="92"/>
        <v/>
      </c>
      <c r="V329" t="str">
        <f t="shared" si="80"/>
        <v/>
      </c>
    </row>
    <row r="330" spans="1:22" x14ac:dyDescent="0.25">
      <c r="A330" s="4">
        <f t="shared" si="93"/>
        <v>44889</v>
      </c>
      <c r="B330" s="1">
        <f t="shared" si="81"/>
        <v>5</v>
      </c>
      <c r="C330" s="62" t="s">
        <v>77</v>
      </c>
      <c r="D330" s="63"/>
      <c r="E330" s="66" t="s">
        <v>95</v>
      </c>
      <c r="F330" s="49"/>
      <c r="G330" s="52" t="str">
        <f t="shared" si="82"/>
        <v/>
      </c>
      <c r="H330" s="52" t="str">
        <f t="shared" si="83"/>
        <v/>
      </c>
      <c r="I330" s="52" t="str">
        <f t="shared" si="84"/>
        <v/>
      </c>
      <c r="J330" s="1"/>
      <c r="K330" s="52" t="str">
        <f t="shared" si="85"/>
        <v/>
      </c>
      <c r="L330" s="52" t="str">
        <f t="shared" si="86"/>
        <v/>
      </c>
      <c r="M330" s="52" t="str">
        <f t="shared" si="79"/>
        <v/>
      </c>
      <c r="N330" s="1"/>
      <c r="O330" s="52" t="str">
        <f t="shared" si="87"/>
        <v>B3_P</v>
      </c>
      <c r="P330" s="52" t="str">
        <f t="shared" si="88"/>
        <v/>
      </c>
      <c r="Q330" s="52" t="str">
        <f t="shared" si="89"/>
        <v/>
      </c>
      <c r="R330" s="1"/>
      <c r="S330" s="52" t="str">
        <f t="shared" si="90"/>
        <v/>
      </c>
      <c r="T330" s="52" t="str">
        <f t="shared" si="91"/>
        <v/>
      </c>
      <c r="U330" s="52" t="str">
        <f t="shared" si="92"/>
        <v>B4_B</v>
      </c>
      <c r="V330" t="str">
        <f t="shared" si="80"/>
        <v/>
      </c>
    </row>
    <row r="331" spans="1:22" x14ac:dyDescent="0.25">
      <c r="A331" s="4">
        <f t="shared" si="93"/>
        <v>44890</v>
      </c>
      <c r="B331" s="1">
        <f t="shared" si="81"/>
        <v>6</v>
      </c>
      <c r="C331" s="62" t="s">
        <v>78</v>
      </c>
      <c r="D331" s="63"/>
      <c r="E331" s="65" t="s">
        <v>79</v>
      </c>
      <c r="F331" s="49"/>
      <c r="G331" s="52" t="str">
        <f t="shared" si="82"/>
        <v/>
      </c>
      <c r="H331" s="52" t="str">
        <f t="shared" si="83"/>
        <v/>
      </c>
      <c r="I331" s="52" t="str">
        <f t="shared" si="84"/>
        <v>GT</v>
      </c>
      <c r="J331" s="1"/>
      <c r="K331" s="52" t="str">
        <f t="shared" si="85"/>
        <v/>
      </c>
      <c r="L331" s="52" t="str">
        <f t="shared" si="86"/>
        <v/>
      </c>
      <c r="M331" s="52" t="str">
        <f t="shared" si="79"/>
        <v>GT</v>
      </c>
      <c r="N331" s="1"/>
      <c r="O331" s="52" t="str">
        <f t="shared" si="87"/>
        <v/>
      </c>
      <c r="P331" s="52" t="str">
        <f t="shared" si="88"/>
        <v/>
      </c>
      <c r="Q331" s="52" t="str">
        <f t="shared" si="89"/>
        <v/>
      </c>
      <c r="R331" s="1"/>
      <c r="S331" s="52" t="str">
        <f t="shared" si="90"/>
        <v>B4_P</v>
      </c>
      <c r="T331" s="52" t="str">
        <f t="shared" si="91"/>
        <v/>
      </c>
      <c r="U331" s="52" t="str">
        <f t="shared" si="92"/>
        <v>GT</v>
      </c>
      <c r="V331" t="str">
        <f t="shared" si="80"/>
        <v/>
      </c>
    </row>
    <row r="332" spans="1:22" x14ac:dyDescent="0.25">
      <c r="A332" s="4">
        <f t="shared" si="93"/>
        <v>44891</v>
      </c>
      <c r="B332" s="1">
        <f t="shared" si="81"/>
        <v>7</v>
      </c>
      <c r="C332" s="62"/>
      <c r="D332" s="63"/>
      <c r="E332" s="64"/>
      <c r="G332" s="52" t="str">
        <f t="shared" si="82"/>
        <v/>
      </c>
      <c r="H332" s="52" t="str">
        <f t="shared" si="83"/>
        <v/>
      </c>
      <c r="I332" s="52" t="str">
        <f t="shared" si="84"/>
        <v/>
      </c>
      <c r="J332" s="1"/>
      <c r="K332" s="52" t="str">
        <f t="shared" si="85"/>
        <v/>
      </c>
      <c r="L332" s="52" t="str">
        <f t="shared" si="86"/>
        <v/>
      </c>
      <c r="M332" s="52" t="str">
        <f t="shared" si="79"/>
        <v/>
      </c>
      <c r="N332" s="1"/>
      <c r="O332" s="52" t="str">
        <f t="shared" si="87"/>
        <v/>
      </c>
      <c r="P332" s="52" t="str">
        <f t="shared" si="88"/>
        <v/>
      </c>
      <c r="Q332" s="52" t="str">
        <f t="shared" si="89"/>
        <v/>
      </c>
      <c r="R332" s="1"/>
      <c r="S332" s="52" t="str">
        <f t="shared" si="90"/>
        <v/>
      </c>
      <c r="T332" s="52" t="str">
        <f t="shared" si="91"/>
        <v/>
      </c>
      <c r="U332" s="52" t="str">
        <f t="shared" si="92"/>
        <v/>
      </c>
      <c r="V332" t="str">
        <f t="shared" si="80"/>
        <v/>
      </c>
    </row>
    <row r="333" spans="1:22" x14ac:dyDescent="0.25">
      <c r="A333" s="4">
        <f t="shared" si="93"/>
        <v>44892</v>
      </c>
      <c r="B333" s="1">
        <f t="shared" si="81"/>
        <v>1</v>
      </c>
      <c r="C333" s="62"/>
      <c r="D333" s="63"/>
      <c r="E333" s="65"/>
      <c r="F333" s="49"/>
      <c r="G333" s="52" t="str">
        <f t="shared" si="82"/>
        <v/>
      </c>
      <c r="H333" s="52" t="str">
        <f t="shared" si="83"/>
        <v/>
      </c>
      <c r="I333" s="52" t="str">
        <f t="shared" si="84"/>
        <v/>
      </c>
      <c r="J333" s="1"/>
      <c r="K333" s="52" t="str">
        <f t="shared" si="85"/>
        <v/>
      </c>
      <c r="L333" s="52" t="str">
        <f t="shared" si="86"/>
        <v/>
      </c>
      <c r="M333" s="52" t="str">
        <f t="shared" si="79"/>
        <v/>
      </c>
      <c r="N333" s="1"/>
      <c r="O333" s="52" t="str">
        <f t="shared" si="87"/>
        <v/>
      </c>
      <c r="P333" s="52" t="str">
        <f t="shared" si="88"/>
        <v/>
      </c>
      <c r="Q333" s="52" t="str">
        <f t="shared" si="89"/>
        <v/>
      </c>
      <c r="R333" s="1"/>
      <c r="S333" s="52" t="str">
        <f t="shared" si="90"/>
        <v/>
      </c>
      <c r="T333" s="52" t="str">
        <f t="shared" si="91"/>
        <v/>
      </c>
      <c r="U333" s="52" t="str">
        <f t="shared" si="92"/>
        <v/>
      </c>
      <c r="V333" t="str">
        <f t="shared" si="80"/>
        <v/>
      </c>
    </row>
    <row r="334" spans="1:22" x14ac:dyDescent="0.25">
      <c r="A334" s="4">
        <f t="shared" si="93"/>
        <v>44893</v>
      </c>
      <c r="B334" s="1">
        <f t="shared" si="81"/>
        <v>2</v>
      </c>
      <c r="C334" s="62"/>
      <c r="D334" s="62" t="s">
        <v>148</v>
      </c>
      <c r="E334" s="66" t="s">
        <v>92</v>
      </c>
      <c r="F334" s="49"/>
      <c r="G334" s="52" t="str">
        <f t="shared" si="82"/>
        <v/>
      </c>
      <c r="H334" s="52" t="str">
        <f t="shared" si="83"/>
        <v/>
      </c>
      <c r="I334" s="52" t="str">
        <f t="shared" si="84"/>
        <v>B1_B</v>
      </c>
      <c r="J334" s="1"/>
      <c r="K334" s="52" t="str">
        <f t="shared" si="85"/>
        <v/>
      </c>
      <c r="L334" s="52" t="str">
        <f t="shared" si="86"/>
        <v/>
      </c>
      <c r="M334" s="52" t="str">
        <f t="shared" si="79"/>
        <v/>
      </c>
      <c r="N334" s="1"/>
      <c r="O334" s="52" t="str">
        <f t="shared" si="87"/>
        <v/>
      </c>
      <c r="P334" s="52" t="str">
        <f t="shared" si="88"/>
        <v/>
      </c>
      <c r="Q334" s="52" t="str">
        <f t="shared" si="89"/>
        <v/>
      </c>
      <c r="R334" s="1"/>
      <c r="S334" s="52" t="str">
        <f t="shared" si="90"/>
        <v/>
      </c>
      <c r="T334" s="52" t="str">
        <f t="shared" si="91"/>
        <v>B4_S</v>
      </c>
      <c r="U334" s="52" t="str">
        <f t="shared" si="92"/>
        <v/>
      </c>
      <c r="V334" t="str">
        <f t="shared" si="80"/>
        <v/>
      </c>
    </row>
    <row r="335" spans="1:22" x14ac:dyDescent="0.25">
      <c r="A335" s="4">
        <f t="shared" si="93"/>
        <v>44894</v>
      </c>
      <c r="B335" s="1">
        <f t="shared" si="81"/>
        <v>3</v>
      </c>
      <c r="C335" s="62" t="s">
        <v>140</v>
      </c>
      <c r="D335" s="63"/>
      <c r="E335" s="66" t="s">
        <v>93</v>
      </c>
      <c r="F335" s="49"/>
      <c r="G335" s="52" t="str">
        <f t="shared" si="82"/>
        <v>B1_R4w</v>
      </c>
      <c r="H335" s="52" t="str">
        <f t="shared" si="83"/>
        <v/>
      </c>
      <c r="I335" s="52" t="str">
        <f t="shared" si="84"/>
        <v/>
      </c>
      <c r="J335" s="1"/>
      <c r="K335" s="52" t="str">
        <f t="shared" si="85"/>
        <v/>
      </c>
      <c r="L335" s="52" t="str">
        <f t="shared" si="86"/>
        <v/>
      </c>
      <c r="M335" s="52" t="str">
        <f t="shared" si="79"/>
        <v>B2_B</v>
      </c>
      <c r="N335" s="1"/>
      <c r="O335" s="52" t="str">
        <f t="shared" si="87"/>
        <v/>
      </c>
      <c r="P335" s="52" t="str">
        <f t="shared" si="88"/>
        <v/>
      </c>
      <c r="Q335" s="52" t="str">
        <f t="shared" si="89"/>
        <v/>
      </c>
      <c r="R335" s="1"/>
      <c r="S335" s="52" t="str">
        <f t="shared" si="90"/>
        <v/>
      </c>
      <c r="T335" s="52" t="str">
        <f t="shared" si="91"/>
        <v/>
      </c>
      <c r="U335" s="52" t="str">
        <f t="shared" si="92"/>
        <v/>
      </c>
      <c r="V335" t="str">
        <f t="shared" si="80"/>
        <v/>
      </c>
    </row>
    <row r="336" spans="1:22" x14ac:dyDescent="0.25">
      <c r="A336" s="4">
        <f t="shared" si="93"/>
        <v>44895</v>
      </c>
      <c r="B336" s="1">
        <f t="shared" si="81"/>
        <v>4</v>
      </c>
      <c r="C336" s="62" t="s">
        <v>141</v>
      </c>
      <c r="D336" s="63"/>
      <c r="E336" s="66" t="s">
        <v>94</v>
      </c>
      <c r="F336" s="49"/>
      <c r="G336" s="52" t="str">
        <f t="shared" si="82"/>
        <v/>
      </c>
      <c r="H336" s="52" t="str">
        <f t="shared" si="83"/>
        <v/>
      </c>
      <c r="I336" s="52" t="str">
        <f t="shared" si="84"/>
        <v/>
      </c>
      <c r="J336" s="1"/>
      <c r="K336" s="52" t="str">
        <f t="shared" si="85"/>
        <v>B2_R4w</v>
      </c>
      <c r="L336" s="52" t="str">
        <f t="shared" si="86"/>
        <v/>
      </c>
      <c r="M336" s="52" t="str">
        <f t="shared" si="79"/>
        <v/>
      </c>
      <c r="N336" s="1"/>
      <c r="O336" s="52" t="str">
        <f t="shared" si="87"/>
        <v/>
      </c>
      <c r="P336" s="52" t="str">
        <f t="shared" si="88"/>
        <v/>
      </c>
      <c r="Q336" s="52" t="str">
        <f t="shared" si="89"/>
        <v>B3_B</v>
      </c>
      <c r="R336" s="1"/>
      <c r="S336" s="52" t="str">
        <f t="shared" si="90"/>
        <v/>
      </c>
      <c r="T336" s="52" t="str">
        <f t="shared" si="91"/>
        <v/>
      </c>
      <c r="U336" s="52" t="str">
        <f t="shared" si="92"/>
        <v/>
      </c>
      <c r="V336" t="str">
        <f t="shared" si="80"/>
        <v/>
      </c>
    </row>
    <row r="337" spans="1:22" x14ac:dyDescent="0.25">
      <c r="A337" s="4">
        <f t="shared" si="93"/>
        <v>44896</v>
      </c>
      <c r="B337" s="1">
        <f t="shared" si="81"/>
        <v>5</v>
      </c>
      <c r="C337" s="62" t="s">
        <v>100</v>
      </c>
      <c r="D337" s="63"/>
      <c r="E337" s="66" t="s">
        <v>95</v>
      </c>
      <c r="F337" s="49"/>
      <c r="G337" s="52" t="str">
        <f t="shared" si="82"/>
        <v>B1_P</v>
      </c>
      <c r="H337" s="52" t="str">
        <f t="shared" si="83"/>
        <v/>
      </c>
      <c r="I337" s="52" t="str">
        <f t="shared" si="84"/>
        <v/>
      </c>
      <c r="J337" s="1"/>
      <c r="K337" s="52" t="str">
        <f t="shared" si="85"/>
        <v/>
      </c>
      <c r="L337" s="52" t="str">
        <f t="shared" si="86"/>
        <v/>
      </c>
      <c r="M337" s="52" t="str">
        <f t="shared" si="79"/>
        <v/>
      </c>
      <c r="N337" s="1"/>
      <c r="O337" s="52" t="str">
        <f t="shared" si="87"/>
        <v/>
      </c>
      <c r="P337" s="52" t="str">
        <f t="shared" si="88"/>
        <v/>
      </c>
      <c r="Q337" s="52" t="str">
        <f t="shared" si="89"/>
        <v/>
      </c>
      <c r="R337" s="1"/>
      <c r="S337" s="52" t="str">
        <f t="shared" si="90"/>
        <v/>
      </c>
      <c r="T337" s="52" t="str">
        <f t="shared" si="91"/>
        <v/>
      </c>
      <c r="U337" s="52" t="str">
        <f t="shared" si="92"/>
        <v>B4_B</v>
      </c>
      <c r="V337" t="str">
        <f t="shared" si="80"/>
        <v/>
      </c>
    </row>
    <row r="338" spans="1:22" x14ac:dyDescent="0.25">
      <c r="A338" s="4">
        <f t="shared" si="93"/>
        <v>44897</v>
      </c>
      <c r="B338" s="1">
        <f t="shared" si="81"/>
        <v>6</v>
      </c>
      <c r="C338" s="62" t="s">
        <v>101</v>
      </c>
      <c r="D338" s="63"/>
      <c r="E338" s="65"/>
      <c r="F338" s="49"/>
      <c r="G338" s="52" t="str">
        <f t="shared" si="82"/>
        <v/>
      </c>
      <c r="H338" s="52" t="str">
        <f t="shared" si="83"/>
        <v/>
      </c>
      <c r="I338" s="52" t="str">
        <f t="shared" si="84"/>
        <v/>
      </c>
      <c r="J338" s="1"/>
      <c r="K338" s="52" t="str">
        <f t="shared" si="85"/>
        <v>B2_P</v>
      </c>
      <c r="L338" s="52" t="str">
        <f t="shared" si="86"/>
        <v/>
      </c>
      <c r="M338" s="52" t="str">
        <f t="shared" si="79"/>
        <v/>
      </c>
      <c r="N338" s="1"/>
      <c r="O338" s="52" t="str">
        <f t="shared" si="87"/>
        <v/>
      </c>
      <c r="P338" s="52" t="str">
        <f t="shared" si="88"/>
        <v/>
      </c>
      <c r="Q338" s="52" t="str">
        <f t="shared" si="89"/>
        <v/>
      </c>
      <c r="R338" s="1"/>
      <c r="S338" s="52" t="str">
        <f t="shared" si="90"/>
        <v/>
      </c>
      <c r="T338" s="52" t="str">
        <f t="shared" si="91"/>
        <v/>
      </c>
      <c r="U338" s="52" t="str">
        <f t="shared" si="92"/>
        <v/>
      </c>
      <c r="V338" t="str">
        <f t="shared" si="80"/>
        <v/>
      </c>
    </row>
    <row r="339" spans="1:22" x14ac:dyDescent="0.25">
      <c r="A339" s="4">
        <f t="shared" si="93"/>
        <v>44898</v>
      </c>
      <c r="B339" s="1">
        <f t="shared" si="81"/>
        <v>7</v>
      </c>
      <c r="C339" s="64"/>
      <c r="D339" s="63"/>
      <c r="E339" s="65"/>
      <c r="F339" s="49"/>
      <c r="G339" s="52" t="str">
        <f t="shared" si="82"/>
        <v/>
      </c>
      <c r="H339" s="52" t="str">
        <f t="shared" si="83"/>
        <v/>
      </c>
      <c r="I339" s="52" t="str">
        <f t="shared" si="84"/>
        <v/>
      </c>
      <c r="J339" s="1"/>
      <c r="K339" s="52" t="str">
        <f t="shared" si="85"/>
        <v/>
      </c>
      <c r="L339" s="52" t="str">
        <f t="shared" si="86"/>
        <v/>
      </c>
      <c r="M339" s="52" t="str">
        <f t="shared" si="79"/>
        <v/>
      </c>
      <c r="N339" s="1"/>
      <c r="O339" s="52" t="str">
        <f t="shared" si="87"/>
        <v/>
      </c>
      <c r="P339" s="52" t="str">
        <f t="shared" si="88"/>
        <v/>
      </c>
      <c r="Q339" s="52" t="str">
        <f t="shared" si="89"/>
        <v/>
      </c>
      <c r="R339" s="1"/>
      <c r="S339" s="52" t="str">
        <f t="shared" si="90"/>
        <v/>
      </c>
      <c r="T339" s="52" t="str">
        <f t="shared" si="91"/>
        <v/>
      </c>
      <c r="U339" s="52" t="str">
        <f t="shared" si="92"/>
        <v/>
      </c>
      <c r="V339" t="str">
        <f t="shared" si="80"/>
        <v/>
      </c>
    </row>
    <row r="340" spans="1:22" x14ac:dyDescent="0.25">
      <c r="A340" s="4">
        <f t="shared" si="93"/>
        <v>44899</v>
      </c>
      <c r="B340" s="1">
        <f t="shared" si="81"/>
        <v>1</v>
      </c>
      <c r="C340" s="64"/>
      <c r="D340" s="63"/>
      <c r="E340" s="65"/>
      <c r="F340" s="49"/>
      <c r="G340" s="52" t="str">
        <f t="shared" si="82"/>
        <v/>
      </c>
      <c r="H340" s="52" t="str">
        <f t="shared" si="83"/>
        <v/>
      </c>
      <c r="I340" s="52" t="str">
        <f t="shared" si="84"/>
        <v/>
      </c>
      <c r="J340" s="1"/>
      <c r="K340" s="52" t="str">
        <f t="shared" si="85"/>
        <v/>
      </c>
      <c r="L340" s="52" t="str">
        <f t="shared" si="86"/>
        <v/>
      </c>
      <c r="M340" s="52" t="str">
        <f t="shared" si="79"/>
        <v/>
      </c>
      <c r="N340" s="1"/>
      <c r="O340" s="52" t="str">
        <f t="shared" si="87"/>
        <v/>
      </c>
      <c r="P340" s="52" t="str">
        <f t="shared" si="88"/>
        <v/>
      </c>
      <c r="Q340" s="52" t="str">
        <f t="shared" si="89"/>
        <v/>
      </c>
      <c r="R340" s="1"/>
      <c r="S340" s="52" t="str">
        <f t="shared" si="90"/>
        <v/>
      </c>
      <c r="T340" s="52" t="str">
        <f t="shared" si="91"/>
        <v/>
      </c>
      <c r="U340" s="52" t="str">
        <f t="shared" si="92"/>
        <v/>
      </c>
      <c r="V340" t="str">
        <f t="shared" si="80"/>
        <v/>
      </c>
    </row>
    <row r="341" spans="1:22" x14ac:dyDescent="0.25">
      <c r="A341" s="4">
        <f t="shared" si="93"/>
        <v>44900</v>
      </c>
      <c r="B341" s="1">
        <f t="shared" si="81"/>
        <v>2</v>
      </c>
      <c r="C341" s="62"/>
      <c r="D341" s="62" t="s">
        <v>145</v>
      </c>
      <c r="E341" s="65"/>
      <c r="F341" s="49"/>
      <c r="G341" s="52" t="str">
        <f t="shared" si="82"/>
        <v/>
      </c>
      <c r="H341" s="52" t="str">
        <f t="shared" si="83"/>
        <v>B1_S</v>
      </c>
      <c r="I341" s="52" t="str">
        <f t="shared" si="84"/>
        <v/>
      </c>
      <c r="J341" s="1"/>
      <c r="K341" s="52" t="str">
        <f t="shared" si="85"/>
        <v/>
      </c>
      <c r="L341" s="52" t="str">
        <f t="shared" si="86"/>
        <v/>
      </c>
      <c r="M341" s="52" t="str">
        <f t="shared" si="79"/>
        <v/>
      </c>
      <c r="N341" s="1"/>
      <c r="O341" s="52" t="str">
        <f t="shared" si="87"/>
        <v/>
      </c>
      <c r="P341" s="52" t="str">
        <f t="shared" si="88"/>
        <v/>
      </c>
      <c r="Q341" s="52" t="str">
        <f t="shared" si="89"/>
        <v/>
      </c>
      <c r="R341" s="1"/>
      <c r="S341" s="52" t="str">
        <f t="shared" si="90"/>
        <v/>
      </c>
      <c r="T341" s="52" t="str">
        <f t="shared" si="91"/>
        <v/>
      </c>
      <c r="U341" s="52" t="str">
        <f t="shared" si="92"/>
        <v/>
      </c>
      <c r="V341" t="str">
        <f t="shared" si="80"/>
        <v/>
      </c>
    </row>
    <row r="342" spans="1:22" x14ac:dyDescent="0.25">
      <c r="A342" s="4">
        <f t="shared" si="93"/>
        <v>44901</v>
      </c>
      <c r="B342" s="1">
        <f t="shared" si="81"/>
        <v>3</v>
      </c>
      <c r="C342" s="62" t="s">
        <v>138</v>
      </c>
      <c r="D342" s="63"/>
      <c r="E342" s="66"/>
      <c r="F342" s="49"/>
      <c r="G342" s="52" t="str">
        <f t="shared" si="82"/>
        <v/>
      </c>
      <c r="H342" s="52" t="str">
        <f t="shared" si="83"/>
        <v/>
      </c>
      <c r="I342" s="52" t="str">
        <f t="shared" si="84"/>
        <v/>
      </c>
      <c r="J342" s="1"/>
      <c r="K342" s="52" t="str">
        <f t="shared" si="85"/>
        <v/>
      </c>
      <c r="L342" s="52" t="str">
        <f t="shared" si="86"/>
        <v/>
      </c>
      <c r="M342" s="52" t="str">
        <f t="shared" si="79"/>
        <v/>
      </c>
      <c r="N342" s="1"/>
      <c r="O342" s="52" t="str">
        <f t="shared" si="87"/>
        <v>B3_R4w</v>
      </c>
      <c r="P342" s="52" t="str">
        <f t="shared" si="88"/>
        <v/>
      </c>
      <c r="Q342" s="52" t="str">
        <f t="shared" si="89"/>
        <v/>
      </c>
      <c r="R342" s="1"/>
      <c r="S342" s="52" t="str">
        <f t="shared" si="90"/>
        <v/>
      </c>
      <c r="T342" s="52" t="str">
        <f t="shared" si="91"/>
        <v/>
      </c>
      <c r="U342" s="52" t="str">
        <f t="shared" si="92"/>
        <v/>
      </c>
      <c r="V342" t="str">
        <f t="shared" si="80"/>
        <v/>
      </c>
    </row>
    <row r="343" spans="1:22" x14ac:dyDescent="0.25">
      <c r="A343" s="4">
        <f t="shared" si="93"/>
        <v>44902</v>
      </c>
      <c r="B343" s="1">
        <f t="shared" si="81"/>
        <v>4</v>
      </c>
      <c r="C343" s="62" t="s">
        <v>139</v>
      </c>
      <c r="D343" s="63"/>
      <c r="E343" s="66"/>
      <c r="F343" s="49"/>
      <c r="G343" s="52" t="str">
        <f t="shared" si="82"/>
        <v/>
      </c>
      <c r="H343" s="52" t="str">
        <f t="shared" si="83"/>
        <v/>
      </c>
      <c r="I343" s="52" t="str">
        <f t="shared" si="84"/>
        <v/>
      </c>
      <c r="J343" s="1"/>
      <c r="K343" s="52" t="str">
        <f t="shared" si="85"/>
        <v/>
      </c>
      <c r="L343" s="52" t="str">
        <f t="shared" si="86"/>
        <v/>
      </c>
      <c r="M343" s="52" t="str">
        <f t="shared" si="79"/>
        <v/>
      </c>
      <c r="N343" s="1"/>
      <c r="O343" s="52" t="str">
        <f t="shared" si="87"/>
        <v/>
      </c>
      <c r="P343" s="52" t="str">
        <f t="shared" si="88"/>
        <v/>
      </c>
      <c r="Q343" s="52" t="str">
        <f t="shared" si="89"/>
        <v/>
      </c>
      <c r="R343" s="1"/>
      <c r="S343" s="52" t="str">
        <f t="shared" si="90"/>
        <v>B4_R4w</v>
      </c>
      <c r="T343" s="52" t="str">
        <f t="shared" si="91"/>
        <v/>
      </c>
      <c r="U343" s="52" t="str">
        <f t="shared" si="92"/>
        <v/>
      </c>
      <c r="V343" t="str">
        <f t="shared" si="80"/>
        <v/>
      </c>
    </row>
    <row r="344" spans="1:22" x14ac:dyDescent="0.25">
      <c r="A344" s="4">
        <f t="shared" si="93"/>
        <v>44903</v>
      </c>
      <c r="B344" s="1">
        <f t="shared" si="81"/>
        <v>5</v>
      </c>
      <c r="C344" s="62" t="s">
        <v>27</v>
      </c>
      <c r="D344" s="63"/>
      <c r="E344" s="66"/>
      <c r="F344" s="49"/>
      <c r="G344" s="52" t="str">
        <f t="shared" si="82"/>
        <v/>
      </c>
      <c r="H344" s="52" t="str">
        <f t="shared" si="83"/>
        <v/>
      </c>
      <c r="I344" s="52" t="str">
        <f t="shared" si="84"/>
        <v/>
      </c>
      <c r="J344" s="1"/>
      <c r="K344" s="52" t="str">
        <f t="shared" si="85"/>
        <v/>
      </c>
      <c r="L344" s="52" t="str">
        <f t="shared" si="86"/>
        <v/>
      </c>
      <c r="M344" s="52" t="str">
        <f t="shared" si="79"/>
        <v/>
      </c>
      <c r="N344" s="1"/>
      <c r="O344" s="52" t="str">
        <f t="shared" si="87"/>
        <v/>
      </c>
      <c r="P344" s="52" t="str">
        <f t="shared" si="88"/>
        <v/>
      </c>
      <c r="Q344" s="52" t="str">
        <f t="shared" si="89"/>
        <v/>
      </c>
      <c r="R344" s="1"/>
      <c r="S344" s="52" t="str">
        <f t="shared" si="90"/>
        <v/>
      </c>
      <c r="T344" s="52" t="str">
        <f t="shared" si="91"/>
        <v/>
      </c>
      <c r="U344" s="52" t="str">
        <f t="shared" si="92"/>
        <v/>
      </c>
      <c r="V344" t="str">
        <f t="shared" si="80"/>
        <v/>
      </c>
    </row>
    <row r="345" spans="1:22" x14ac:dyDescent="0.25">
      <c r="A345" s="4">
        <f t="shared" si="93"/>
        <v>44904</v>
      </c>
      <c r="B345" s="1">
        <f t="shared" si="81"/>
        <v>6</v>
      </c>
      <c r="C345" s="62" t="s">
        <v>28</v>
      </c>
      <c r="D345" s="63"/>
      <c r="E345" s="66" t="s">
        <v>79</v>
      </c>
      <c r="F345" s="49"/>
      <c r="G345" s="52" t="str">
        <f t="shared" si="82"/>
        <v/>
      </c>
      <c r="H345" s="52" t="str">
        <f t="shared" si="83"/>
        <v/>
      </c>
      <c r="I345" s="52" t="str">
        <f t="shared" si="84"/>
        <v>GT</v>
      </c>
      <c r="J345" s="1"/>
      <c r="K345" s="52" t="str">
        <f t="shared" si="85"/>
        <v/>
      </c>
      <c r="L345" s="52" t="str">
        <f t="shared" si="86"/>
        <v/>
      </c>
      <c r="M345" s="52" t="str">
        <f t="shared" si="79"/>
        <v>GT</v>
      </c>
      <c r="N345" s="1"/>
      <c r="O345" s="52" t="str">
        <f t="shared" si="87"/>
        <v/>
      </c>
      <c r="P345" s="52" t="str">
        <f t="shared" si="88"/>
        <v/>
      </c>
      <c r="Q345" s="52" t="str">
        <f t="shared" si="89"/>
        <v/>
      </c>
      <c r="R345" s="1"/>
      <c r="S345" s="52" t="str">
        <f t="shared" si="90"/>
        <v/>
      </c>
      <c r="T345" s="52" t="str">
        <f t="shared" si="91"/>
        <v/>
      </c>
      <c r="U345" s="52" t="str">
        <f t="shared" si="92"/>
        <v>GT</v>
      </c>
      <c r="V345" t="str">
        <f t="shared" si="80"/>
        <v/>
      </c>
    </row>
    <row r="346" spans="1:22" x14ac:dyDescent="0.25">
      <c r="A346" s="4">
        <f t="shared" si="93"/>
        <v>44905</v>
      </c>
      <c r="B346" s="1">
        <f t="shared" si="81"/>
        <v>7</v>
      </c>
      <c r="C346" s="67" t="s">
        <v>24</v>
      </c>
      <c r="D346" s="63"/>
      <c r="E346" s="65"/>
      <c r="F346" s="49"/>
      <c r="G346" s="52" t="str">
        <f t="shared" si="82"/>
        <v>SO</v>
      </c>
      <c r="H346" s="52" t="str">
        <f t="shared" si="83"/>
        <v/>
      </c>
      <c r="I346" s="52" t="str">
        <f t="shared" si="84"/>
        <v/>
      </c>
      <c r="J346" s="1"/>
      <c r="K346" s="52" t="str">
        <f t="shared" si="85"/>
        <v>SO</v>
      </c>
      <c r="L346" s="52" t="str">
        <f t="shared" si="86"/>
        <v/>
      </c>
      <c r="M346" s="52" t="str">
        <f t="shared" si="79"/>
        <v/>
      </c>
      <c r="N346" s="1"/>
      <c r="O346" s="52" t="str">
        <f t="shared" si="87"/>
        <v>SO</v>
      </c>
      <c r="P346" s="52" t="str">
        <f t="shared" si="88"/>
        <v/>
      </c>
      <c r="Q346" s="52" t="str">
        <f t="shared" si="89"/>
        <v/>
      </c>
      <c r="R346" s="1"/>
      <c r="S346" s="52" t="str">
        <f t="shared" si="90"/>
        <v>SO</v>
      </c>
      <c r="T346" s="52" t="str">
        <f t="shared" si="91"/>
        <v/>
      </c>
      <c r="U346" s="52" t="str">
        <f t="shared" si="92"/>
        <v/>
      </c>
      <c r="V346" t="str">
        <f t="shared" si="80"/>
        <v/>
      </c>
    </row>
    <row r="347" spans="1:22" x14ac:dyDescent="0.25">
      <c r="A347" s="4">
        <f t="shared" si="93"/>
        <v>44906</v>
      </c>
      <c r="B347" s="1">
        <f t="shared" si="81"/>
        <v>1</v>
      </c>
      <c r="C347" s="62"/>
      <c r="D347" s="63"/>
      <c r="E347" s="65"/>
      <c r="F347" s="49"/>
      <c r="G347" s="52" t="str">
        <f t="shared" si="82"/>
        <v/>
      </c>
      <c r="H347" s="52" t="str">
        <f t="shared" si="83"/>
        <v/>
      </c>
      <c r="I347" s="52" t="str">
        <f t="shared" si="84"/>
        <v/>
      </c>
      <c r="J347" s="1"/>
      <c r="K347" s="52" t="str">
        <f t="shared" si="85"/>
        <v/>
      </c>
      <c r="L347" s="52" t="str">
        <f t="shared" si="86"/>
        <v/>
      </c>
      <c r="M347" s="52" t="str">
        <f t="shared" si="79"/>
        <v/>
      </c>
      <c r="N347" s="1"/>
      <c r="O347" s="52" t="str">
        <f t="shared" si="87"/>
        <v/>
      </c>
      <c r="P347" s="52" t="str">
        <f t="shared" si="88"/>
        <v/>
      </c>
      <c r="Q347" s="52" t="str">
        <f t="shared" si="89"/>
        <v/>
      </c>
      <c r="R347" s="1"/>
      <c r="S347" s="52" t="str">
        <f t="shared" si="90"/>
        <v/>
      </c>
      <c r="T347" s="52" t="str">
        <f t="shared" si="91"/>
        <v/>
      </c>
      <c r="U347" s="52" t="str">
        <f t="shared" si="92"/>
        <v/>
      </c>
      <c r="V347" t="str">
        <f t="shared" si="80"/>
        <v/>
      </c>
    </row>
    <row r="348" spans="1:22" x14ac:dyDescent="0.25">
      <c r="A348" s="4">
        <f t="shared" si="93"/>
        <v>44907</v>
      </c>
      <c r="B348" s="1">
        <f t="shared" si="81"/>
        <v>2</v>
      </c>
      <c r="C348" s="62"/>
      <c r="D348" s="62" t="s">
        <v>146</v>
      </c>
      <c r="E348" s="66" t="s">
        <v>92</v>
      </c>
      <c r="F348" s="49"/>
      <c r="G348" s="52" t="str">
        <f t="shared" si="82"/>
        <v/>
      </c>
      <c r="H348" s="52" t="str">
        <f t="shared" si="83"/>
        <v/>
      </c>
      <c r="I348" s="52" t="str">
        <f t="shared" si="84"/>
        <v>B1_B</v>
      </c>
      <c r="J348" s="1"/>
      <c r="K348" s="52" t="str">
        <f t="shared" si="85"/>
        <v/>
      </c>
      <c r="L348" s="52" t="str">
        <f t="shared" si="86"/>
        <v>B2_S</v>
      </c>
      <c r="M348" s="52" t="str">
        <f t="shared" si="79"/>
        <v/>
      </c>
      <c r="N348" s="1"/>
      <c r="O348" s="52" t="str">
        <f t="shared" si="87"/>
        <v/>
      </c>
      <c r="P348" s="52" t="str">
        <f t="shared" si="88"/>
        <v/>
      </c>
      <c r="Q348" s="52" t="str">
        <f t="shared" si="89"/>
        <v/>
      </c>
      <c r="R348" s="1"/>
      <c r="S348" s="52" t="str">
        <f t="shared" si="90"/>
        <v/>
      </c>
      <c r="T348" s="52" t="str">
        <f t="shared" si="91"/>
        <v/>
      </c>
      <c r="U348" s="52" t="str">
        <f t="shared" si="92"/>
        <v/>
      </c>
      <c r="V348" t="str">
        <f t="shared" si="80"/>
        <v/>
      </c>
    </row>
    <row r="349" spans="1:22" x14ac:dyDescent="0.25">
      <c r="A349" s="4">
        <f t="shared" si="93"/>
        <v>44908</v>
      </c>
      <c r="B349" s="1">
        <f t="shared" si="81"/>
        <v>3</v>
      </c>
      <c r="C349" s="62" t="s">
        <v>88</v>
      </c>
      <c r="D349" s="63"/>
      <c r="E349" s="66" t="s">
        <v>93</v>
      </c>
      <c r="F349" s="49"/>
      <c r="G349" s="52" t="str">
        <f t="shared" si="82"/>
        <v>B1_R</v>
      </c>
      <c r="H349" s="52" t="str">
        <f t="shared" si="83"/>
        <v/>
      </c>
      <c r="I349" s="52" t="str">
        <f t="shared" si="84"/>
        <v/>
      </c>
      <c r="J349" s="1"/>
      <c r="K349" s="52" t="str">
        <f t="shared" si="85"/>
        <v/>
      </c>
      <c r="L349" s="52" t="str">
        <f t="shared" si="86"/>
        <v/>
      </c>
      <c r="M349" s="52" t="str">
        <f t="shared" si="79"/>
        <v>B2_B</v>
      </c>
      <c r="N349" s="1"/>
      <c r="O349" s="52" t="str">
        <f t="shared" si="87"/>
        <v/>
      </c>
      <c r="P349" s="52" t="str">
        <f t="shared" si="88"/>
        <v/>
      </c>
      <c r="Q349" s="52" t="str">
        <f t="shared" si="89"/>
        <v/>
      </c>
      <c r="R349" s="1"/>
      <c r="S349" s="52" t="str">
        <f t="shared" si="90"/>
        <v/>
      </c>
      <c r="T349" s="52" t="str">
        <f t="shared" si="91"/>
        <v/>
      </c>
      <c r="U349" s="52" t="str">
        <f t="shared" si="92"/>
        <v/>
      </c>
      <c r="V349" t="str">
        <f t="shared" si="80"/>
        <v/>
      </c>
    </row>
    <row r="350" spans="1:22" x14ac:dyDescent="0.25">
      <c r="A350" s="4">
        <f t="shared" si="93"/>
        <v>44909</v>
      </c>
      <c r="B350" s="1">
        <f t="shared" si="81"/>
        <v>4</v>
      </c>
      <c r="C350" s="62" t="s">
        <v>89</v>
      </c>
      <c r="D350" s="63"/>
      <c r="E350" s="66" t="s">
        <v>94</v>
      </c>
      <c r="F350" s="49"/>
      <c r="G350" s="52" t="str">
        <f t="shared" si="82"/>
        <v/>
      </c>
      <c r="H350" s="52" t="str">
        <f t="shared" si="83"/>
        <v/>
      </c>
      <c r="I350" s="52" t="str">
        <f t="shared" si="84"/>
        <v/>
      </c>
      <c r="J350" s="1"/>
      <c r="K350" s="52" t="str">
        <f t="shared" si="85"/>
        <v>B2_R</v>
      </c>
      <c r="L350" s="52" t="str">
        <f t="shared" si="86"/>
        <v/>
      </c>
      <c r="M350" s="52" t="str">
        <f t="shared" si="79"/>
        <v/>
      </c>
      <c r="N350" s="1"/>
      <c r="O350" s="52" t="str">
        <f t="shared" si="87"/>
        <v/>
      </c>
      <c r="P350" s="52" t="str">
        <f t="shared" si="88"/>
        <v/>
      </c>
      <c r="Q350" s="52" t="str">
        <f t="shared" si="89"/>
        <v>B3_B</v>
      </c>
      <c r="R350" s="1"/>
      <c r="S350" s="52" t="str">
        <f t="shared" si="90"/>
        <v/>
      </c>
      <c r="T350" s="52" t="str">
        <f t="shared" si="91"/>
        <v/>
      </c>
      <c r="U350" s="52" t="str">
        <f t="shared" si="92"/>
        <v/>
      </c>
      <c r="V350" t="str">
        <f t="shared" si="80"/>
        <v/>
      </c>
    </row>
    <row r="351" spans="1:22" x14ac:dyDescent="0.25">
      <c r="A351" s="4">
        <f t="shared" si="93"/>
        <v>44910</v>
      </c>
      <c r="B351" s="1">
        <f t="shared" si="81"/>
        <v>5</v>
      </c>
      <c r="C351" s="62" t="s">
        <v>100</v>
      </c>
      <c r="D351" s="63"/>
      <c r="E351" s="66" t="s">
        <v>95</v>
      </c>
      <c r="F351" s="49"/>
      <c r="G351" s="52" t="str">
        <f t="shared" si="82"/>
        <v>B1_P</v>
      </c>
      <c r="H351" s="52" t="str">
        <f t="shared" si="83"/>
        <v/>
      </c>
      <c r="I351" s="52" t="str">
        <f t="shared" si="84"/>
        <v/>
      </c>
      <c r="J351" s="1"/>
      <c r="K351" s="52" t="str">
        <f t="shared" si="85"/>
        <v/>
      </c>
      <c r="L351" s="52" t="str">
        <f t="shared" si="86"/>
        <v/>
      </c>
      <c r="M351" s="52" t="str">
        <f t="shared" si="79"/>
        <v/>
      </c>
      <c r="N351" s="1"/>
      <c r="O351" s="52" t="str">
        <f t="shared" si="87"/>
        <v/>
      </c>
      <c r="P351" s="52" t="str">
        <f t="shared" si="88"/>
        <v/>
      </c>
      <c r="Q351" s="52" t="str">
        <f t="shared" si="89"/>
        <v/>
      </c>
      <c r="R351" s="1"/>
      <c r="S351" s="52" t="str">
        <f t="shared" si="90"/>
        <v/>
      </c>
      <c r="T351" s="52" t="str">
        <f t="shared" si="91"/>
        <v/>
      </c>
      <c r="U351" s="52" t="str">
        <f t="shared" si="92"/>
        <v>B4_B</v>
      </c>
      <c r="V351" t="str">
        <f t="shared" si="80"/>
        <v/>
      </c>
    </row>
    <row r="352" spans="1:22" x14ac:dyDescent="0.25">
      <c r="A352" s="4">
        <f t="shared" si="93"/>
        <v>44911</v>
      </c>
      <c r="B352" s="1">
        <f t="shared" si="81"/>
        <v>6</v>
      </c>
      <c r="C352" s="62" t="s">
        <v>101</v>
      </c>
      <c r="D352" s="63"/>
      <c r="E352" s="64"/>
      <c r="G352" s="52" t="str">
        <f t="shared" si="82"/>
        <v/>
      </c>
      <c r="H352" s="52" t="str">
        <f t="shared" si="83"/>
        <v/>
      </c>
      <c r="I352" s="52" t="str">
        <f t="shared" si="84"/>
        <v/>
      </c>
      <c r="J352" s="1"/>
      <c r="K352" s="52" t="str">
        <f t="shared" si="85"/>
        <v>B2_P</v>
      </c>
      <c r="L352" s="52" t="str">
        <f t="shared" si="86"/>
        <v/>
      </c>
      <c r="M352" s="52" t="str">
        <f t="shared" si="79"/>
        <v/>
      </c>
      <c r="N352" s="1"/>
      <c r="O352" s="52" t="str">
        <f t="shared" si="87"/>
        <v/>
      </c>
      <c r="P352" s="52" t="str">
        <f t="shared" si="88"/>
        <v/>
      </c>
      <c r="Q352" s="52" t="str">
        <f t="shared" si="89"/>
        <v/>
      </c>
      <c r="R352" s="1"/>
      <c r="S352" s="52" t="str">
        <f t="shared" si="90"/>
        <v/>
      </c>
      <c r="T352" s="52" t="str">
        <f t="shared" si="91"/>
        <v/>
      </c>
      <c r="U352" s="52" t="str">
        <f t="shared" si="92"/>
        <v/>
      </c>
      <c r="V352" t="str">
        <f t="shared" si="80"/>
        <v/>
      </c>
    </row>
    <row r="353" spans="1:22" x14ac:dyDescent="0.25">
      <c r="A353" s="4">
        <f t="shared" si="93"/>
        <v>44912</v>
      </c>
      <c r="B353" s="1">
        <f t="shared" si="81"/>
        <v>7</v>
      </c>
      <c r="C353" s="64"/>
      <c r="D353" s="63"/>
      <c r="E353" s="65"/>
      <c r="F353" s="49"/>
      <c r="G353" s="52" t="str">
        <f t="shared" si="82"/>
        <v/>
      </c>
      <c r="H353" s="52" t="str">
        <f t="shared" si="83"/>
        <v/>
      </c>
      <c r="I353" s="52" t="str">
        <f t="shared" si="84"/>
        <v/>
      </c>
      <c r="J353" s="1"/>
      <c r="K353" s="52" t="str">
        <f t="shared" si="85"/>
        <v/>
      </c>
      <c r="L353" s="52" t="str">
        <f t="shared" si="86"/>
        <v/>
      </c>
      <c r="M353" s="52" t="str">
        <f t="shared" si="79"/>
        <v/>
      </c>
      <c r="N353" s="1"/>
      <c r="O353" s="52" t="str">
        <f t="shared" si="87"/>
        <v/>
      </c>
      <c r="P353" s="52" t="str">
        <f t="shared" si="88"/>
        <v/>
      </c>
      <c r="Q353" s="52" t="str">
        <f t="shared" si="89"/>
        <v/>
      </c>
      <c r="R353" s="1"/>
      <c r="S353" s="52" t="str">
        <f t="shared" si="90"/>
        <v/>
      </c>
      <c r="T353" s="52" t="str">
        <f t="shared" si="91"/>
        <v/>
      </c>
      <c r="U353" s="52" t="str">
        <f t="shared" si="92"/>
        <v/>
      </c>
      <c r="V353" t="str">
        <f t="shared" si="80"/>
        <v/>
      </c>
    </row>
    <row r="354" spans="1:22" x14ac:dyDescent="0.25">
      <c r="A354" s="4">
        <f t="shared" si="93"/>
        <v>44913</v>
      </c>
      <c r="B354" s="1">
        <f t="shared" si="81"/>
        <v>1</v>
      </c>
      <c r="C354" s="62"/>
      <c r="D354" s="63"/>
      <c r="E354" s="65"/>
      <c r="F354" s="49"/>
      <c r="G354" s="52" t="str">
        <f t="shared" si="82"/>
        <v/>
      </c>
      <c r="H354" s="52" t="str">
        <f t="shared" si="83"/>
        <v/>
      </c>
      <c r="I354" s="52" t="str">
        <f t="shared" si="84"/>
        <v/>
      </c>
      <c r="J354" s="1"/>
      <c r="K354" s="52" t="str">
        <f t="shared" si="85"/>
        <v/>
      </c>
      <c r="L354" s="52" t="str">
        <f t="shared" si="86"/>
        <v/>
      </c>
      <c r="M354" s="52" t="str">
        <f t="shared" si="79"/>
        <v/>
      </c>
      <c r="N354" s="1"/>
      <c r="O354" s="52" t="str">
        <f t="shared" si="87"/>
        <v/>
      </c>
      <c r="P354" s="52" t="str">
        <f t="shared" si="88"/>
        <v/>
      </c>
      <c r="Q354" s="52" t="str">
        <f t="shared" si="89"/>
        <v/>
      </c>
      <c r="R354" s="1"/>
      <c r="S354" s="52" t="str">
        <f t="shared" si="90"/>
        <v/>
      </c>
      <c r="T354" s="52" t="str">
        <f t="shared" si="91"/>
        <v/>
      </c>
      <c r="U354" s="52" t="str">
        <f t="shared" si="92"/>
        <v/>
      </c>
      <c r="V354" t="str">
        <f t="shared" si="80"/>
        <v/>
      </c>
    </row>
    <row r="355" spans="1:22" x14ac:dyDescent="0.25">
      <c r="A355" s="4">
        <f t="shared" si="93"/>
        <v>44914</v>
      </c>
      <c r="B355" s="1">
        <f t="shared" si="81"/>
        <v>2</v>
      </c>
      <c r="C355" s="62"/>
      <c r="D355" s="62" t="s">
        <v>147</v>
      </c>
      <c r="E355" s="65"/>
      <c r="F355" s="49"/>
      <c r="G355" s="52" t="str">
        <f t="shared" si="82"/>
        <v/>
      </c>
      <c r="H355" s="52" t="str">
        <f t="shared" si="83"/>
        <v/>
      </c>
      <c r="I355" s="52" t="str">
        <f t="shared" si="84"/>
        <v/>
      </c>
      <c r="J355" s="1"/>
      <c r="K355" s="52" t="str">
        <f t="shared" si="85"/>
        <v/>
      </c>
      <c r="L355" s="52" t="str">
        <f t="shared" si="86"/>
        <v/>
      </c>
      <c r="M355" s="52" t="str">
        <f t="shared" si="79"/>
        <v/>
      </c>
      <c r="N355" s="1"/>
      <c r="O355" s="52" t="str">
        <f t="shared" si="87"/>
        <v/>
      </c>
      <c r="P355" s="52" t="str">
        <f t="shared" si="88"/>
        <v>B3_S</v>
      </c>
      <c r="Q355" s="52" t="str">
        <f t="shared" si="89"/>
        <v/>
      </c>
      <c r="R355" s="1"/>
      <c r="S355" s="52" t="str">
        <f t="shared" si="90"/>
        <v/>
      </c>
      <c r="T355" s="52" t="str">
        <f t="shared" si="91"/>
        <v/>
      </c>
      <c r="U355" s="52" t="str">
        <f t="shared" si="92"/>
        <v/>
      </c>
      <c r="V355" t="str">
        <f t="shared" si="80"/>
        <v/>
      </c>
    </row>
    <row r="356" spans="1:22" x14ac:dyDescent="0.25">
      <c r="A356" s="4">
        <f t="shared" si="93"/>
        <v>44915</v>
      </c>
      <c r="B356" s="1">
        <f t="shared" si="81"/>
        <v>3</v>
      </c>
      <c r="C356" s="62" t="s">
        <v>90</v>
      </c>
      <c r="D356" s="63"/>
      <c r="E356" s="65"/>
      <c r="F356" s="49"/>
      <c r="G356" s="52" t="str">
        <f t="shared" si="82"/>
        <v/>
      </c>
      <c r="H356" s="52" t="str">
        <f t="shared" si="83"/>
        <v/>
      </c>
      <c r="I356" s="52" t="str">
        <f t="shared" si="84"/>
        <v/>
      </c>
      <c r="J356" s="1"/>
      <c r="K356" s="52" t="str">
        <f t="shared" si="85"/>
        <v/>
      </c>
      <c r="L356" s="52" t="str">
        <f t="shared" si="86"/>
        <v/>
      </c>
      <c r="M356" s="52" t="str">
        <f t="shared" si="79"/>
        <v/>
      </c>
      <c r="N356" s="1"/>
      <c r="O356" s="52" t="str">
        <f t="shared" si="87"/>
        <v>B3_R</v>
      </c>
      <c r="P356" s="52" t="str">
        <f t="shared" si="88"/>
        <v/>
      </c>
      <c r="Q356" s="52" t="str">
        <f t="shared" si="89"/>
        <v/>
      </c>
      <c r="R356" s="1"/>
      <c r="S356" s="52" t="str">
        <f t="shared" si="90"/>
        <v/>
      </c>
      <c r="T356" s="52" t="str">
        <f t="shared" si="91"/>
        <v/>
      </c>
      <c r="U356" s="52" t="str">
        <f t="shared" si="92"/>
        <v/>
      </c>
      <c r="V356" t="str">
        <f t="shared" si="80"/>
        <v/>
      </c>
    </row>
    <row r="357" spans="1:22" x14ac:dyDescent="0.25">
      <c r="A357" s="4">
        <f t="shared" si="93"/>
        <v>44916</v>
      </c>
      <c r="B357" s="1">
        <f t="shared" si="81"/>
        <v>4</v>
      </c>
      <c r="C357" s="62" t="s">
        <v>91</v>
      </c>
      <c r="D357" s="63"/>
      <c r="E357" s="65"/>
      <c r="F357" s="49"/>
      <c r="G357" s="52" t="str">
        <f t="shared" si="82"/>
        <v/>
      </c>
      <c r="H357" s="52" t="str">
        <f t="shared" si="83"/>
        <v/>
      </c>
      <c r="I357" s="52" t="str">
        <f t="shared" si="84"/>
        <v/>
      </c>
      <c r="J357" s="1"/>
      <c r="K357" s="52" t="str">
        <f t="shared" si="85"/>
        <v/>
      </c>
      <c r="L357" s="52" t="str">
        <f t="shared" si="86"/>
        <v/>
      </c>
      <c r="M357" s="52" t="str">
        <f t="shared" si="79"/>
        <v/>
      </c>
      <c r="N357" s="1"/>
      <c r="O357" s="52" t="str">
        <f t="shared" si="87"/>
        <v/>
      </c>
      <c r="P357" s="52" t="str">
        <f t="shared" si="88"/>
        <v/>
      </c>
      <c r="Q357" s="52" t="str">
        <f t="shared" si="89"/>
        <v/>
      </c>
      <c r="R357" s="1"/>
      <c r="S357" s="52" t="str">
        <f t="shared" si="90"/>
        <v>B4_R</v>
      </c>
      <c r="T357" s="52" t="str">
        <f t="shared" si="91"/>
        <v/>
      </c>
      <c r="U357" s="52" t="str">
        <f t="shared" si="92"/>
        <v/>
      </c>
      <c r="V357" t="str">
        <f t="shared" si="80"/>
        <v/>
      </c>
    </row>
    <row r="358" spans="1:22" x14ac:dyDescent="0.25">
      <c r="A358" s="4">
        <f t="shared" si="93"/>
        <v>44917</v>
      </c>
      <c r="B358" s="1">
        <f t="shared" si="81"/>
        <v>5</v>
      </c>
      <c r="C358" s="62" t="s">
        <v>77</v>
      </c>
      <c r="D358" s="63"/>
      <c r="E358" s="65"/>
      <c r="F358" s="49"/>
      <c r="G358" s="52" t="str">
        <f t="shared" si="82"/>
        <v/>
      </c>
      <c r="H358" s="52" t="str">
        <f t="shared" si="83"/>
        <v/>
      </c>
      <c r="I358" s="52" t="str">
        <f t="shared" si="84"/>
        <v/>
      </c>
      <c r="J358" s="1"/>
      <c r="K358" s="52" t="str">
        <f t="shared" si="85"/>
        <v/>
      </c>
      <c r="L358" s="52" t="str">
        <f t="shared" si="86"/>
        <v/>
      </c>
      <c r="M358" s="52" t="str">
        <f t="shared" si="79"/>
        <v/>
      </c>
      <c r="N358" s="1"/>
      <c r="O358" s="52" t="str">
        <f t="shared" si="87"/>
        <v>B3_P</v>
      </c>
      <c r="P358" s="52" t="str">
        <f t="shared" si="88"/>
        <v/>
      </c>
      <c r="Q358" s="52" t="str">
        <f t="shared" si="89"/>
        <v/>
      </c>
      <c r="R358" s="1"/>
      <c r="S358" s="52" t="str">
        <f t="shared" si="90"/>
        <v/>
      </c>
      <c r="T358" s="52" t="str">
        <f t="shared" si="91"/>
        <v/>
      </c>
      <c r="U358" s="52" t="str">
        <f t="shared" si="92"/>
        <v/>
      </c>
      <c r="V358" t="str">
        <f t="shared" si="80"/>
        <v/>
      </c>
    </row>
    <row r="359" spans="1:22" x14ac:dyDescent="0.25">
      <c r="A359" s="4">
        <f t="shared" si="93"/>
        <v>44918</v>
      </c>
      <c r="B359" s="1">
        <f t="shared" si="81"/>
        <v>6</v>
      </c>
      <c r="C359" s="62" t="s">
        <v>78</v>
      </c>
      <c r="D359" s="63"/>
      <c r="E359" s="65"/>
      <c r="F359" s="49"/>
      <c r="G359" s="52" t="str">
        <f t="shared" si="82"/>
        <v/>
      </c>
      <c r="H359" s="52" t="str">
        <f t="shared" si="83"/>
        <v/>
      </c>
      <c r="I359" s="52" t="str">
        <f t="shared" si="84"/>
        <v/>
      </c>
      <c r="J359" s="1"/>
      <c r="K359" s="52" t="str">
        <f t="shared" si="85"/>
        <v/>
      </c>
      <c r="L359" s="52" t="str">
        <f t="shared" si="86"/>
        <v/>
      </c>
      <c r="M359" s="52" t="str">
        <f t="shared" si="79"/>
        <v/>
      </c>
      <c r="N359" s="1"/>
      <c r="O359" s="52" t="str">
        <f t="shared" si="87"/>
        <v/>
      </c>
      <c r="P359" s="52" t="str">
        <f t="shared" si="88"/>
        <v/>
      </c>
      <c r="Q359" s="52" t="str">
        <f t="shared" si="89"/>
        <v/>
      </c>
      <c r="R359" s="1"/>
      <c r="S359" s="52" t="str">
        <f t="shared" si="90"/>
        <v>B4_P</v>
      </c>
      <c r="T359" s="52" t="str">
        <f t="shared" si="91"/>
        <v/>
      </c>
      <c r="U359" s="52" t="str">
        <f t="shared" si="92"/>
        <v/>
      </c>
      <c r="V359" t="str">
        <f t="shared" si="80"/>
        <v/>
      </c>
    </row>
    <row r="360" spans="1:22" x14ac:dyDescent="0.25">
      <c r="A360" s="4">
        <f t="shared" si="93"/>
        <v>44919</v>
      </c>
      <c r="B360" s="1">
        <f t="shared" si="81"/>
        <v>7</v>
      </c>
      <c r="C360" s="62"/>
      <c r="D360" s="63"/>
      <c r="E360" s="65"/>
      <c r="F360" s="49"/>
      <c r="G360" s="52" t="str">
        <f t="shared" si="82"/>
        <v/>
      </c>
      <c r="H360" s="52" t="str">
        <f t="shared" si="83"/>
        <v/>
      </c>
      <c r="I360" s="52" t="str">
        <f t="shared" si="84"/>
        <v/>
      </c>
      <c r="J360" s="1"/>
      <c r="K360" s="52" t="str">
        <f t="shared" si="85"/>
        <v/>
      </c>
      <c r="L360" s="52" t="str">
        <f t="shared" si="86"/>
        <v/>
      </c>
      <c r="M360" s="52" t="str">
        <f t="shared" si="79"/>
        <v/>
      </c>
      <c r="N360" s="1"/>
      <c r="O360" s="52" t="str">
        <f t="shared" si="87"/>
        <v/>
      </c>
      <c r="P360" s="52" t="str">
        <f t="shared" si="88"/>
        <v/>
      </c>
      <c r="Q360" s="52" t="str">
        <f t="shared" si="89"/>
        <v/>
      </c>
      <c r="R360" s="1"/>
      <c r="S360" s="52" t="str">
        <f t="shared" si="90"/>
        <v/>
      </c>
      <c r="T360" s="52" t="str">
        <f t="shared" si="91"/>
        <v/>
      </c>
      <c r="U360" s="52" t="str">
        <f t="shared" si="92"/>
        <v/>
      </c>
      <c r="V360" t="str">
        <f t="shared" si="80"/>
        <v/>
      </c>
    </row>
    <row r="361" spans="1:22" x14ac:dyDescent="0.25">
      <c r="A361" s="4">
        <f t="shared" si="93"/>
        <v>44920</v>
      </c>
      <c r="B361" s="1">
        <f t="shared" si="81"/>
        <v>1</v>
      </c>
      <c r="C361" s="62"/>
      <c r="D361" s="63"/>
      <c r="E361" s="65"/>
      <c r="F361" s="49"/>
      <c r="G361" s="52" t="str">
        <f t="shared" si="82"/>
        <v/>
      </c>
      <c r="H361" s="52" t="str">
        <f t="shared" si="83"/>
        <v/>
      </c>
      <c r="I361" s="52" t="str">
        <f t="shared" si="84"/>
        <v/>
      </c>
      <c r="J361" s="1"/>
      <c r="K361" s="52" t="str">
        <f t="shared" si="85"/>
        <v/>
      </c>
      <c r="L361" s="52" t="str">
        <f t="shared" si="86"/>
        <v/>
      </c>
      <c r="M361" s="52" t="str">
        <f t="shared" si="79"/>
        <v/>
      </c>
      <c r="N361" s="1"/>
      <c r="O361" s="52" t="str">
        <f t="shared" si="87"/>
        <v/>
      </c>
      <c r="P361" s="52" t="str">
        <f t="shared" si="88"/>
        <v/>
      </c>
      <c r="Q361" s="52" t="str">
        <f t="shared" si="89"/>
        <v/>
      </c>
      <c r="R361" s="1"/>
      <c r="S361" s="52" t="str">
        <f t="shared" si="90"/>
        <v/>
      </c>
      <c r="T361" s="52" t="str">
        <f t="shared" si="91"/>
        <v/>
      </c>
      <c r="U361" s="52" t="str">
        <f t="shared" si="92"/>
        <v/>
      </c>
      <c r="V361" t="str">
        <f t="shared" si="80"/>
        <v>1.Weihnachtsfeiertag</v>
      </c>
    </row>
    <row r="362" spans="1:22" x14ac:dyDescent="0.25">
      <c r="A362" s="4">
        <f t="shared" si="93"/>
        <v>44921</v>
      </c>
      <c r="B362" s="1">
        <f t="shared" si="81"/>
        <v>2</v>
      </c>
      <c r="C362" s="62"/>
      <c r="D362" s="63"/>
      <c r="E362" s="64"/>
      <c r="G362" s="52" t="str">
        <f t="shared" si="82"/>
        <v/>
      </c>
      <c r="H362" s="52" t="str">
        <f t="shared" si="83"/>
        <v/>
      </c>
      <c r="I362" s="52" t="str">
        <f t="shared" si="84"/>
        <v/>
      </c>
      <c r="J362" s="1"/>
      <c r="K362" s="52" t="str">
        <f t="shared" si="85"/>
        <v/>
      </c>
      <c r="L362" s="52" t="str">
        <f t="shared" si="86"/>
        <v/>
      </c>
      <c r="M362" s="52" t="str">
        <f t="shared" si="79"/>
        <v/>
      </c>
      <c r="N362" s="1"/>
      <c r="O362" s="52" t="str">
        <f t="shared" si="87"/>
        <v/>
      </c>
      <c r="P362" s="52" t="str">
        <f t="shared" si="88"/>
        <v/>
      </c>
      <c r="Q362" s="52" t="str">
        <f t="shared" si="89"/>
        <v/>
      </c>
      <c r="R362" s="1"/>
      <c r="S362" s="52" t="str">
        <f t="shared" si="90"/>
        <v/>
      </c>
      <c r="T362" s="52" t="str">
        <f t="shared" si="91"/>
        <v/>
      </c>
      <c r="U362" s="52" t="str">
        <f t="shared" si="92"/>
        <v/>
      </c>
      <c r="V362" t="str">
        <f t="shared" si="80"/>
        <v>2.Weihnachtsfeiertag</v>
      </c>
    </row>
    <row r="363" spans="1:22" x14ac:dyDescent="0.25">
      <c r="A363" s="4">
        <f t="shared" si="93"/>
        <v>44922</v>
      </c>
      <c r="B363" s="1">
        <f t="shared" si="81"/>
        <v>3</v>
      </c>
      <c r="C363" s="62"/>
      <c r="D363" s="62" t="s">
        <v>148</v>
      </c>
      <c r="E363" s="65" t="s">
        <v>92</v>
      </c>
      <c r="F363" s="49"/>
      <c r="G363" s="52" t="str">
        <f t="shared" si="82"/>
        <v/>
      </c>
      <c r="H363" s="52" t="str">
        <f t="shared" si="83"/>
        <v/>
      </c>
      <c r="I363" s="52" t="str">
        <f t="shared" si="84"/>
        <v>B1_B</v>
      </c>
      <c r="J363" s="1"/>
      <c r="K363" s="52" t="str">
        <f t="shared" si="85"/>
        <v/>
      </c>
      <c r="L363" s="52" t="str">
        <f t="shared" si="86"/>
        <v/>
      </c>
      <c r="M363" s="52" t="str">
        <f t="shared" si="79"/>
        <v/>
      </c>
      <c r="N363" s="1"/>
      <c r="O363" s="52" t="str">
        <f t="shared" si="87"/>
        <v/>
      </c>
      <c r="P363" s="52" t="str">
        <f t="shared" si="88"/>
        <v/>
      </c>
      <c r="Q363" s="52" t="str">
        <f t="shared" si="89"/>
        <v/>
      </c>
      <c r="R363" s="1"/>
      <c r="S363" s="52" t="str">
        <f t="shared" si="90"/>
        <v/>
      </c>
      <c r="T363" s="52" t="str">
        <f t="shared" si="91"/>
        <v>B4_S</v>
      </c>
      <c r="U363" s="52" t="str">
        <f t="shared" si="92"/>
        <v/>
      </c>
      <c r="V363" t="str">
        <f t="shared" si="80"/>
        <v/>
      </c>
    </row>
    <row r="364" spans="1:22" x14ac:dyDescent="0.25">
      <c r="A364" s="4">
        <f t="shared" si="93"/>
        <v>44923</v>
      </c>
      <c r="B364" s="1">
        <f t="shared" si="81"/>
        <v>4</v>
      </c>
      <c r="C364" s="62" t="s">
        <v>140</v>
      </c>
      <c r="D364" s="63"/>
      <c r="E364" s="65" t="s">
        <v>93</v>
      </c>
      <c r="F364" s="49"/>
      <c r="G364" s="52" t="str">
        <f t="shared" si="82"/>
        <v>B1_R4w</v>
      </c>
      <c r="H364" s="52" t="str">
        <f t="shared" si="83"/>
        <v/>
      </c>
      <c r="I364" s="52" t="str">
        <f t="shared" si="84"/>
        <v/>
      </c>
      <c r="J364" s="1"/>
      <c r="K364" s="52" t="str">
        <f t="shared" si="85"/>
        <v/>
      </c>
      <c r="L364" s="52" t="str">
        <f t="shared" si="86"/>
        <v/>
      </c>
      <c r="M364" s="52" t="str">
        <f t="shared" si="79"/>
        <v>B2_B</v>
      </c>
      <c r="N364" s="1"/>
      <c r="O364" s="52" t="str">
        <f t="shared" si="87"/>
        <v/>
      </c>
      <c r="P364" s="52" t="str">
        <f t="shared" si="88"/>
        <v/>
      </c>
      <c r="Q364" s="52" t="str">
        <f t="shared" si="89"/>
        <v/>
      </c>
      <c r="R364" s="1"/>
      <c r="S364" s="52" t="str">
        <f t="shared" si="90"/>
        <v/>
      </c>
      <c r="T364" s="52" t="str">
        <f t="shared" si="91"/>
        <v/>
      </c>
      <c r="U364" s="52" t="str">
        <f t="shared" si="92"/>
        <v/>
      </c>
      <c r="V364" t="str">
        <f t="shared" si="80"/>
        <v/>
      </c>
    </row>
    <row r="365" spans="1:22" x14ac:dyDescent="0.25">
      <c r="A365" s="4">
        <f t="shared" si="93"/>
        <v>44924</v>
      </c>
      <c r="B365" s="1">
        <f t="shared" si="81"/>
        <v>5</v>
      </c>
      <c r="C365" s="62" t="s">
        <v>141</v>
      </c>
      <c r="D365" s="63"/>
      <c r="E365" s="65" t="s">
        <v>94</v>
      </c>
      <c r="F365" s="49"/>
      <c r="G365" s="52" t="str">
        <f t="shared" si="82"/>
        <v/>
      </c>
      <c r="H365" s="52" t="str">
        <f t="shared" si="83"/>
        <v/>
      </c>
      <c r="I365" s="52" t="str">
        <f t="shared" si="84"/>
        <v/>
      </c>
      <c r="J365" s="1"/>
      <c r="K365" s="52" t="str">
        <f t="shared" si="85"/>
        <v>B2_R4w</v>
      </c>
      <c r="L365" s="52" t="str">
        <f t="shared" si="86"/>
        <v/>
      </c>
      <c r="M365" s="52" t="str">
        <f t="shared" si="79"/>
        <v/>
      </c>
      <c r="N365" s="1"/>
      <c r="O365" s="52" t="str">
        <f t="shared" si="87"/>
        <v/>
      </c>
      <c r="P365" s="52" t="str">
        <f t="shared" si="88"/>
        <v/>
      </c>
      <c r="Q365" s="52" t="str">
        <f t="shared" si="89"/>
        <v>B3_B</v>
      </c>
      <c r="R365" s="1"/>
      <c r="S365" s="52" t="str">
        <f t="shared" si="90"/>
        <v/>
      </c>
      <c r="T365" s="52" t="str">
        <f t="shared" si="91"/>
        <v/>
      </c>
      <c r="U365" s="52" t="str">
        <f t="shared" si="92"/>
        <v/>
      </c>
      <c r="V365" t="str">
        <f t="shared" si="80"/>
        <v/>
      </c>
    </row>
    <row r="366" spans="1:22" x14ac:dyDescent="0.25">
      <c r="A366" s="4">
        <f t="shared" si="93"/>
        <v>44925</v>
      </c>
      <c r="B366" s="1">
        <f t="shared" si="81"/>
        <v>6</v>
      </c>
      <c r="C366" s="62" t="s">
        <v>100</v>
      </c>
      <c r="D366" s="63"/>
      <c r="E366" s="65" t="s">
        <v>95</v>
      </c>
      <c r="F366" s="49"/>
      <c r="G366" s="52" t="str">
        <f t="shared" si="82"/>
        <v>B1_P</v>
      </c>
      <c r="H366" s="52" t="str">
        <f t="shared" si="83"/>
        <v/>
      </c>
      <c r="I366" s="52" t="str">
        <f t="shared" si="84"/>
        <v/>
      </c>
      <c r="J366" s="1"/>
      <c r="K366" s="52" t="str">
        <f t="shared" si="85"/>
        <v/>
      </c>
      <c r="L366" s="52" t="str">
        <f t="shared" si="86"/>
        <v/>
      </c>
      <c r="M366" s="52" t="str">
        <f t="shared" si="79"/>
        <v/>
      </c>
      <c r="N366" s="1"/>
      <c r="O366" s="52" t="str">
        <f t="shared" si="87"/>
        <v/>
      </c>
      <c r="P366" s="52" t="str">
        <f t="shared" si="88"/>
        <v/>
      </c>
      <c r="Q366" s="52" t="str">
        <f t="shared" si="89"/>
        <v/>
      </c>
      <c r="R366" s="1"/>
      <c r="S366" s="52" t="str">
        <f t="shared" si="90"/>
        <v/>
      </c>
      <c r="T366" s="52" t="str">
        <f t="shared" si="91"/>
        <v/>
      </c>
      <c r="U366" s="52" t="str">
        <f t="shared" si="92"/>
        <v>B4_B</v>
      </c>
      <c r="V366" t="str">
        <f t="shared" si="80"/>
        <v/>
      </c>
    </row>
    <row r="367" spans="1:22" x14ac:dyDescent="0.25">
      <c r="A367" s="4">
        <f t="shared" si="93"/>
        <v>44926</v>
      </c>
      <c r="B367" s="1">
        <f t="shared" si="81"/>
        <v>7</v>
      </c>
      <c r="C367" s="62" t="s">
        <v>101</v>
      </c>
      <c r="D367" s="68" t="str">
        <f>IF(B367=3,"B1_S","")</f>
        <v/>
      </c>
      <c r="E367" s="69"/>
      <c r="F367" s="51"/>
      <c r="G367" s="52" t="str">
        <f t="shared" si="82"/>
        <v/>
      </c>
      <c r="H367" s="52" t="str">
        <f t="shared" si="83"/>
        <v/>
      </c>
      <c r="I367" s="52" t="str">
        <f t="shared" si="84"/>
        <v/>
      </c>
      <c r="J367" s="1"/>
      <c r="K367" s="52" t="str">
        <f t="shared" si="85"/>
        <v>B2_P</v>
      </c>
      <c r="L367" s="52" t="str">
        <f t="shared" si="86"/>
        <v/>
      </c>
      <c r="M367" s="52" t="str">
        <f t="shared" si="79"/>
        <v/>
      </c>
      <c r="N367" s="1"/>
      <c r="O367" s="52" t="str">
        <f t="shared" si="87"/>
        <v/>
      </c>
      <c r="P367" s="52" t="str">
        <f t="shared" si="88"/>
        <v/>
      </c>
      <c r="Q367" s="52" t="str">
        <f t="shared" si="89"/>
        <v/>
      </c>
      <c r="R367" s="1"/>
      <c r="S367" s="52" t="str">
        <f t="shared" si="90"/>
        <v/>
      </c>
      <c r="T367" s="52" t="str">
        <f t="shared" si="91"/>
        <v/>
      </c>
      <c r="U367" s="52" t="str">
        <f t="shared" si="92"/>
        <v/>
      </c>
      <c r="V367" t="str">
        <f t="shared" si="80"/>
        <v/>
      </c>
    </row>
  </sheetData>
  <sheetProtection selectLockedCells="1"/>
  <conditionalFormatting sqref="A3:B367 V3:V367">
    <cfRule type="expression" dxfId="22" priority="37">
      <formula>WEEKDAY($A3,2)&gt;=6</formula>
    </cfRule>
  </conditionalFormatting>
  <conditionalFormatting sqref="W19:W22 W27">
    <cfRule type="expression" dxfId="21" priority="1583">
      <formula>WEEKDAY($A20,2)&gt;=6</formula>
    </cfRule>
  </conditionalFormatting>
  <conditionalFormatting sqref="G3:I367">
    <cfRule type="expression" dxfId="20" priority="36">
      <formula>WEEKDAY($A3,2)&gt;=6</formula>
    </cfRule>
  </conditionalFormatting>
  <conditionalFormatting sqref="C185:E186 C191:E193 C187:D190 C198:E200 C194:D197 C212:E214 C208:D211 C219:E221 C226:E228 C222:D225 C233:E235 C241:E242 C236:D236 C247:E249 C243:D246 C254:E256 C261:E263 C257:D260 C269:E270 C264:D264 C283:E284 C279:D282 C289:E291 C285:D288 C296:E298 C292:D295 C303:E305 C299:D302 C310:E312 C306:D309 C317:E319 C313:D316 C324:E326 C320:D323 C331:E333 C327:D330 C339:E341 C334:D334 C346:E347 C342:D345 C348:D351 D184:E184 C215:D218 C229:D232 D237:D239 D240:E240 C250:D253 D265:D267 D268:E268 C330:C331 D335:D337 D338:E338 C352:E367 C205:E207 C201:D204 C275:E278 C271:D274">
    <cfRule type="expression" dxfId="19" priority="35">
      <formula>WEEKDAY($A184,2)&gt;=6</formula>
    </cfRule>
  </conditionalFormatting>
  <conditionalFormatting sqref="C3:E183">
    <cfRule type="expression" dxfId="18" priority="34">
      <formula>WEEKDAY($A3,2)&gt;=6</formula>
    </cfRule>
  </conditionalFormatting>
  <conditionalFormatting sqref="E348:E351 E342:E345 E334:E337">
    <cfRule type="expression" dxfId="17" priority="18">
      <formula>WEEKDAY($A334,2)&gt;=6</formula>
    </cfRule>
  </conditionalFormatting>
  <conditionalFormatting sqref="E208:E211 E194:E197 E187:E190">
    <cfRule type="expression" dxfId="16" priority="30">
      <formula>WEEKDAY($A187,2)&gt;=6</formula>
    </cfRule>
  </conditionalFormatting>
  <conditionalFormatting sqref="E229:E232 E222:E225 E215:E218">
    <cfRule type="expression" dxfId="15" priority="29">
      <formula>WEEKDAY($A215,2)&gt;=6</formula>
    </cfRule>
  </conditionalFormatting>
  <conditionalFormatting sqref="E257:E260 E250:E253 E243:E246 E236:E239">
    <cfRule type="expression" dxfId="14" priority="28">
      <formula>WEEKDAY($A236,2)&gt;=6</formula>
    </cfRule>
  </conditionalFormatting>
  <conditionalFormatting sqref="E279:E282 E264:E267">
    <cfRule type="expression" dxfId="13" priority="26">
      <formula>WEEKDAY($A264,2)&gt;=6</formula>
    </cfRule>
  </conditionalFormatting>
  <conditionalFormatting sqref="E285:E288">
    <cfRule type="expression" dxfId="12" priority="25">
      <formula>WEEKDAY($A285,2)&gt;=6</formula>
    </cfRule>
  </conditionalFormatting>
  <conditionalFormatting sqref="E299:E302 E292:E295">
    <cfRule type="expression" dxfId="11" priority="23">
      <formula>WEEKDAY($A292,2)&gt;=6</formula>
    </cfRule>
  </conditionalFormatting>
  <conditionalFormatting sqref="E313:E316 E306:E309">
    <cfRule type="expression" dxfId="10" priority="21">
      <formula>WEEKDAY($A306,2)&gt;=6</formula>
    </cfRule>
  </conditionalFormatting>
  <conditionalFormatting sqref="E327:E330 E320:E323">
    <cfRule type="expression" dxfId="9" priority="19">
      <formula>WEEKDAY($A320,2)&gt;=6</formula>
    </cfRule>
  </conditionalFormatting>
  <conditionalFormatting sqref="K3:M367">
    <cfRule type="expression" dxfId="8" priority="17">
      <formula>WEEKDAY($A3,2)&gt;=6</formula>
    </cfRule>
  </conditionalFormatting>
  <conditionalFormatting sqref="O3:Q367">
    <cfRule type="expression" dxfId="7" priority="12">
      <formula>WEEKDAY($A3,2)&gt;=6</formula>
    </cfRule>
  </conditionalFormatting>
  <conditionalFormatting sqref="S3:U367">
    <cfRule type="expression" dxfId="6" priority="11">
      <formula>WEEKDAY($A3,2)&gt;=6</formula>
    </cfRule>
  </conditionalFormatting>
  <conditionalFormatting sqref="C184">
    <cfRule type="expression" dxfId="5" priority="10">
      <formula>WEEKDAY($A184,2)&gt;=6</formula>
    </cfRule>
  </conditionalFormatting>
  <conditionalFormatting sqref="C237:C240">
    <cfRule type="expression" dxfId="4" priority="9">
      <formula>WEEKDAY($A237,2)&gt;=6</formula>
    </cfRule>
  </conditionalFormatting>
  <conditionalFormatting sqref="C265:C268">
    <cfRule type="expression" dxfId="3" priority="8">
      <formula>WEEKDAY($A265,2)&gt;=6</formula>
    </cfRule>
  </conditionalFormatting>
  <conditionalFormatting sqref="C335:C338">
    <cfRule type="expression" dxfId="2" priority="7">
      <formula>WEEKDAY($A335,2)&gt;=6</formula>
    </cfRule>
  </conditionalFormatting>
  <conditionalFormatting sqref="E201:E204">
    <cfRule type="expression" dxfId="1" priority="6">
      <formula>WEEKDAY($A201,2)&gt;=6</formula>
    </cfRule>
  </conditionalFormatting>
  <conditionalFormatting sqref="E271:E274">
    <cfRule type="expression" dxfId="0" priority="5">
      <formula>WEEKDAY($A271,2)&gt;=6</formula>
    </cfRule>
  </conditionalFormatting>
  <dataValidations disablePrompts="1" count="3">
    <dataValidation type="list" allowBlank="1" showInputMessage="1" showErrorMessage="1" sqref="C3:C367">
      <formula1>Spalte3</formula1>
    </dataValidation>
    <dataValidation type="list" allowBlank="1" showInputMessage="1" showErrorMessage="1" sqref="D3:D367">
      <formula1>Spalte4</formula1>
    </dataValidation>
    <dataValidation type="list" allowBlank="1" showInputMessage="1" showErrorMessage="1" sqref="E3:E367">
      <formula1>Spalte5</formula1>
    </dataValidation>
  </dataValidations>
  <pageMargins left="0.7" right="0.7" top="0.78740157499999996" bottom="0.78740157499999996" header="0.3" footer="0.3"/>
  <pageSetup paperSize="9" orientation="portrait" verticalDpi="0" r:id="rId1"/>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16</vt:i4>
      </vt:variant>
    </vt:vector>
  </HeadingPairs>
  <TitlesOfParts>
    <vt:vector size="20" baseType="lpstr">
      <vt:lpstr>Kalender</vt:lpstr>
      <vt:lpstr>Bezirke</vt:lpstr>
      <vt:lpstr>Feiertag</vt:lpstr>
      <vt:lpstr>Daten</vt:lpstr>
      <vt:lpstr>Aktuelles_Jahr</vt:lpstr>
      <vt:lpstr>Bezirk1</vt:lpstr>
      <vt:lpstr>Kalender!Druckbereich</vt:lpstr>
      <vt:lpstr>Farbe</vt:lpstr>
      <vt:lpstr>feiertage</vt:lpstr>
      <vt:lpstr>jahr</vt:lpstr>
      <vt:lpstr>JULI</vt:lpstr>
      <vt:lpstr>kuerzel</vt:lpstr>
      <vt:lpstr>kurz</vt:lpstr>
      <vt:lpstr>Ostersonntag</vt:lpstr>
      <vt:lpstr>Kalender!print</vt:lpstr>
      <vt:lpstr>Kalender!Print_Area</vt:lpstr>
      <vt:lpstr>Spalte3</vt:lpstr>
      <vt:lpstr>Spalte4</vt:lpstr>
      <vt:lpstr>Spalte5</vt:lpstr>
      <vt:lpstr>start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Werner Laun</dc:creator>
  <cp:lastModifiedBy>Internet Hansel</cp:lastModifiedBy>
  <cp:lastPrinted>2021-12-24T17:35:37Z</cp:lastPrinted>
  <dcterms:created xsi:type="dcterms:W3CDTF">2019-01-05T12:03:50Z</dcterms:created>
  <dcterms:modified xsi:type="dcterms:W3CDTF">2021-12-25T19:10:47Z</dcterms:modified>
</cp:coreProperties>
</file>