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ien\aaa\blspilel\"/>
    </mc:Choice>
  </mc:AlternateContent>
  <bookViews>
    <workbookView xWindow="1236" yWindow="12" windowWidth="18960" windowHeight="11328" activeTab="3"/>
  </bookViews>
  <sheets>
    <sheet name="Damen Nord BL (2)" sheetId="5" r:id="rId1"/>
    <sheet name="Damen Sued BL" sheetId="4" r:id="rId2"/>
    <sheet name="Nord BL" sheetId="3" r:id="rId3"/>
    <sheet name="Sued BL" sheetId="2" r:id="rId4"/>
  </sheets>
  <definedNames>
    <definedName name="_xlnm._FilterDatabase" localSheetId="0" hidden="1">'Damen Nord BL (2)'!$D$1:$J$42</definedName>
    <definedName name="_xlnm._FilterDatabase" localSheetId="1" hidden="1">'Damen Sued BL'!$D$1:$J$42</definedName>
    <definedName name="_xlnm._FilterDatabase" localSheetId="2" hidden="1">'Nord BL'!$D$1:$J$42</definedName>
    <definedName name="_xlnm._FilterDatabase" localSheetId="3" hidden="1">'Sued BL'!$D$1:$J$42</definedName>
    <definedName name="spt" localSheetId="0">'Damen Nord BL (2)'!$A$9:$B$20</definedName>
    <definedName name="spt" localSheetId="1">'Damen Sued BL'!$A$9:$B$20</definedName>
    <definedName name="spt" localSheetId="2">'Nord BL'!$A$9:$B$20</definedName>
    <definedName name="spt">'Sued BL'!$A$9:$B$20</definedName>
    <definedName name="team" localSheetId="0">'Damen Nord BL (2)'!$A$2:$B$7</definedName>
    <definedName name="team" localSheetId="1">'Damen Sued BL'!$A$2:$B$7</definedName>
    <definedName name="team" localSheetId="2">'Nord BL'!$A$2:$B$7</definedName>
    <definedName name="team">'Sued BL'!$A$2:$B$7</definedName>
  </definedNames>
  <calcPr calcId="162913" refMode="R1C1"/>
</workbook>
</file>

<file path=xl/calcChain.xml><?xml version="1.0" encoding="utf-8"?>
<calcChain xmlns="http://schemas.openxmlformats.org/spreadsheetml/2006/main">
  <c r="B20" i="5" l="1"/>
  <c r="B18" i="5"/>
  <c r="B16" i="5"/>
  <c r="B14" i="5"/>
  <c r="E21" i="5" s="1"/>
  <c r="B12" i="5"/>
  <c r="E2" i="5"/>
  <c r="G2" i="5"/>
  <c r="J2" i="5"/>
  <c r="E3" i="5"/>
  <c r="G3" i="5"/>
  <c r="J3" i="5"/>
  <c r="E4" i="5"/>
  <c r="G4" i="5"/>
  <c r="J4" i="5"/>
  <c r="E6" i="5"/>
  <c r="G6" i="5"/>
  <c r="J6" i="5"/>
  <c r="E7" i="5"/>
  <c r="G7" i="5"/>
  <c r="J7" i="5"/>
  <c r="E9" i="5"/>
  <c r="G9" i="5"/>
  <c r="J9" i="5"/>
  <c r="E10" i="5"/>
  <c r="G10" i="5"/>
  <c r="J10" i="5"/>
  <c r="E12" i="5"/>
  <c r="G12" i="5"/>
  <c r="J12" i="5"/>
  <c r="E13" i="5"/>
  <c r="G13" i="5"/>
  <c r="J13" i="5"/>
  <c r="E14" i="5"/>
  <c r="G14" i="5"/>
  <c r="J14" i="5"/>
  <c r="E16" i="5"/>
  <c r="G16" i="5"/>
  <c r="J16" i="5"/>
  <c r="E17" i="5"/>
  <c r="G17" i="5"/>
  <c r="J17" i="5"/>
  <c r="E34" i="5"/>
  <c r="G19" i="5"/>
  <c r="J19" i="5"/>
  <c r="E42" i="5"/>
  <c r="G20" i="5"/>
  <c r="J20" i="5"/>
  <c r="G21" i="5"/>
  <c r="J21" i="5"/>
  <c r="E23" i="5"/>
  <c r="G23" i="5"/>
  <c r="J23" i="5"/>
  <c r="E24" i="5"/>
  <c r="G24" i="5"/>
  <c r="J24" i="5"/>
  <c r="E26" i="5"/>
  <c r="G26" i="5"/>
  <c r="J26" i="5"/>
  <c r="E27" i="5"/>
  <c r="G27" i="5"/>
  <c r="J27" i="5"/>
  <c r="E28" i="5"/>
  <c r="G28" i="5"/>
  <c r="J28" i="5"/>
  <c r="E30" i="5"/>
  <c r="G30" i="5"/>
  <c r="J30" i="5"/>
  <c r="E31" i="5"/>
  <c r="G31" i="5"/>
  <c r="J31" i="5"/>
  <c r="E33" i="5"/>
  <c r="G33" i="5"/>
  <c r="J33" i="5"/>
  <c r="G34" i="5"/>
  <c r="J34" i="5"/>
  <c r="G35" i="5"/>
  <c r="J35" i="5"/>
  <c r="E37" i="5"/>
  <c r="G37" i="5"/>
  <c r="J37" i="5"/>
  <c r="E38" i="5"/>
  <c r="G38" i="5"/>
  <c r="J38" i="5"/>
  <c r="G40" i="5"/>
  <c r="J40" i="5"/>
  <c r="G41" i="5"/>
  <c r="J41" i="5"/>
  <c r="G42" i="5"/>
  <c r="J42" i="5"/>
  <c r="E20" i="5" l="1"/>
  <c r="E19" i="5"/>
  <c r="E40" i="5"/>
  <c r="E41" i="5"/>
  <c r="E35" i="5"/>
  <c r="J42" i="4"/>
  <c r="G42" i="4"/>
  <c r="J41" i="4"/>
  <c r="G41" i="4"/>
  <c r="J40" i="4"/>
  <c r="G40" i="4"/>
  <c r="E40" i="4"/>
  <c r="J38" i="4"/>
  <c r="G38" i="4"/>
  <c r="E38" i="4"/>
  <c r="J37" i="4"/>
  <c r="G37" i="4"/>
  <c r="E37" i="4"/>
  <c r="J35" i="4"/>
  <c r="G35" i="4"/>
  <c r="J34" i="4"/>
  <c r="G34" i="4"/>
  <c r="E34" i="4"/>
  <c r="J33" i="4"/>
  <c r="G33" i="4"/>
  <c r="J31" i="4"/>
  <c r="G31" i="4"/>
  <c r="E31" i="4"/>
  <c r="J30" i="4"/>
  <c r="G30" i="4"/>
  <c r="E30" i="4"/>
  <c r="J28" i="4"/>
  <c r="G28" i="4"/>
  <c r="E28" i="4"/>
  <c r="J27" i="4"/>
  <c r="G27" i="4"/>
  <c r="J26" i="4"/>
  <c r="G26" i="4"/>
  <c r="J24" i="4"/>
  <c r="G24" i="4"/>
  <c r="E24" i="4"/>
  <c r="J23" i="4"/>
  <c r="G23" i="4"/>
  <c r="E23" i="4"/>
  <c r="J21" i="4"/>
  <c r="G21" i="4"/>
  <c r="E21" i="4"/>
  <c r="J20" i="4"/>
  <c r="G20" i="4"/>
  <c r="B20" i="4"/>
  <c r="E41" i="4" s="1"/>
  <c r="J19" i="4"/>
  <c r="G19" i="4"/>
  <c r="B18" i="4"/>
  <c r="E35" i="4" s="1"/>
  <c r="J17" i="4"/>
  <c r="G17" i="4"/>
  <c r="E17" i="4"/>
  <c r="J16" i="4"/>
  <c r="G16" i="4"/>
  <c r="E16" i="4"/>
  <c r="B16" i="4"/>
  <c r="E26" i="4" s="1"/>
  <c r="J14" i="4"/>
  <c r="G14" i="4"/>
  <c r="B14" i="4"/>
  <c r="E20" i="4" s="1"/>
  <c r="J13" i="4"/>
  <c r="G13" i="4"/>
  <c r="J12" i="4"/>
  <c r="G12" i="4"/>
  <c r="E12" i="4"/>
  <c r="B12" i="4"/>
  <c r="E14" i="4" s="1"/>
  <c r="J10" i="4"/>
  <c r="G10" i="4"/>
  <c r="E10" i="4"/>
  <c r="J9" i="4"/>
  <c r="G9" i="4"/>
  <c r="E9" i="4"/>
  <c r="J7" i="4"/>
  <c r="G7" i="4"/>
  <c r="E7" i="4"/>
  <c r="J6" i="4"/>
  <c r="G6" i="4"/>
  <c r="E6" i="4"/>
  <c r="J4" i="4"/>
  <c r="G4" i="4"/>
  <c r="E4" i="4"/>
  <c r="J3" i="4"/>
  <c r="G3" i="4"/>
  <c r="E3" i="4"/>
  <c r="J2" i="4"/>
  <c r="G2" i="4"/>
  <c r="E2" i="4"/>
  <c r="J42" i="3"/>
  <c r="G42" i="3"/>
  <c r="J41" i="3"/>
  <c r="G41" i="3"/>
  <c r="E41" i="3"/>
  <c r="J40" i="3"/>
  <c r="G40" i="3"/>
  <c r="J38" i="3"/>
  <c r="G38" i="3"/>
  <c r="E38" i="3"/>
  <c r="J37" i="3"/>
  <c r="G37" i="3"/>
  <c r="E37" i="3"/>
  <c r="J35" i="3"/>
  <c r="G35" i="3"/>
  <c r="J34" i="3"/>
  <c r="G34" i="3"/>
  <c r="J33" i="3"/>
  <c r="G33" i="3"/>
  <c r="J31" i="3"/>
  <c r="G31" i="3"/>
  <c r="E31" i="3"/>
  <c r="J30" i="3"/>
  <c r="G30" i="3"/>
  <c r="E30" i="3"/>
  <c r="J28" i="3"/>
  <c r="G28" i="3"/>
  <c r="J27" i="3"/>
  <c r="G27" i="3"/>
  <c r="J26" i="3"/>
  <c r="G26" i="3"/>
  <c r="J24" i="3"/>
  <c r="G24" i="3"/>
  <c r="E24" i="3"/>
  <c r="J23" i="3"/>
  <c r="G23" i="3"/>
  <c r="E23" i="3"/>
  <c r="J21" i="3"/>
  <c r="G21" i="3"/>
  <c r="J20" i="3"/>
  <c r="G20" i="3"/>
  <c r="B20" i="3"/>
  <c r="E40" i="3" s="1"/>
  <c r="J19" i="3"/>
  <c r="G19" i="3"/>
  <c r="B18" i="3"/>
  <c r="E34" i="3" s="1"/>
  <c r="J17" i="3"/>
  <c r="G17" i="3"/>
  <c r="E17" i="3"/>
  <c r="J16" i="3"/>
  <c r="G16" i="3"/>
  <c r="E16" i="3"/>
  <c r="B16" i="3"/>
  <c r="E28" i="3" s="1"/>
  <c r="J14" i="3"/>
  <c r="G14" i="3"/>
  <c r="B14" i="3"/>
  <c r="E20" i="3" s="1"/>
  <c r="J13" i="3"/>
  <c r="G13" i="3"/>
  <c r="J12" i="3"/>
  <c r="G12" i="3"/>
  <c r="B12" i="3"/>
  <c r="E12" i="3" s="1"/>
  <c r="J10" i="3"/>
  <c r="G10" i="3"/>
  <c r="E10" i="3"/>
  <c r="J9" i="3"/>
  <c r="G9" i="3"/>
  <c r="E9" i="3"/>
  <c r="J7" i="3"/>
  <c r="G7" i="3"/>
  <c r="E7" i="3"/>
  <c r="J6" i="3"/>
  <c r="G6" i="3"/>
  <c r="E6" i="3"/>
  <c r="J4" i="3"/>
  <c r="G4" i="3"/>
  <c r="E4" i="3"/>
  <c r="J3" i="3"/>
  <c r="G3" i="3"/>
  <c r="E3" i="3"/>
  <c r="J2" i="3"/>
  <c r="G2" i="3"/>
  <c r="E2" i="3"/>
  <c r="J4" i="2"/>
  <c r="J3" i="2"/>
  <c r="J6" i="2"/>
  <c r="J7" i="2"/>
  <c r="J9" i="2"/>
  <c r="J10" i="2"/>
  <c r="J12" i="2"/>
  <c r="J13" i="2"/>
  <c r="J14" i="2"/>
  <c r="J16" i="2"/>
  <c r="J17" i="2"/>
  <c r="J19" i="2"/>
  <c r="J20" i="2"/>
  <c r="J21" i="2"/>
  <c r="J23" i="2"/>
  <c r="J24" i="2"/>
  <c r="J26" i="2"/>
  <c r="J27" i="2"/>
  <c r="J28" i="2"/>
  <c r="J30" i="2"/>
  <c r="J31" i="2"/>
  <c r="J33" i="2"/>
  <c r="J34" i="2"/>
  <c r="J35" i="2"/>
  <c r="J37" i="2"/>
  <c r="J38" i="2"/>
  <c r="J40" i="2"/>
  <c r="J41" i="2"/>
  <c r="J42" i="2"/>
  <c r="G3" i="2"/>
  <c r="G4" i="2"/>
  <c r="G6" i="2"/>
  <c r="G7" i="2"/>
  <c r="G9" i="2"/>
  <c r="G10" i="2"/>
  <c r="G12" i="2"/>
  <c r="G13" i="2"/>
  <c r="G14" i="2"/>
  <c r="G16" i="2"/>
  <c r="G17" i="2"/>
  <c r="G19" i="2"/>
  <c r="G20" i="2"/>
  <c r="G21" i="2"/>
  <c r="G23" i="2"/>
  <c r="G24" i="2"/>
  <c r="G26" i="2"/>
  <c r="G27" i="2"/>
  <c r="G28" i="2"/>
  <c r="G30" i="2"/>
  <c r="G31" i="2"/>
  <c r="G33" i="2"/>
  <c r="G34" i="2"/>
  <c r="G35" i="2"/>
  <c r="G37" i="2"/>
  <c r="G38" i="2"/>
  <c r="G40" i="2"/>
  <c r="G41" i="2"/>
  <c r="G42" i="2"/>
  <c r="J2" i="2"/>
  <c r="G2" i="2"/>
  <c r="E37" i="2"/>
  <c r="E38" i="2"/>
  <c r="E4" i="2"/>
  <c r="E6" i="2"/>
  <c r="E7" i="2"/>
  <c r="E9" i="2"/>
  <c r="E10" i="2"/>
  <c r="E16" i="2"/>
  <c r="E17" i="2"/>
  <c r="E23" i="2"/>
  <c r="E24" i="2"/>
  <c r="E30" i="2"/>
  <c r="E31" i="2"/>
  <c r="E3" i="2"/>
  <c r="E2" i="2"/>
  <c r="B20" i="2"/>
  <c r="E40" i="2" s="1"/>
  <c r="B18" i="2"/>
  <c r="E33" i="2" s="1"/>
  <c r="B16" i="2"/>
  <c r="E27" i="2" s="1"/>
  <c r="B14" i="2"/>
  <c r="E21" i="2" s="1"/>
  <c r="B12" i="2"/>
  <c r="E12" i="2" s="1"/>
  <c r="E21" i="3" l="1"/>
  <c r="E13" i="3"/>
  <c r="E35" i="3"/>
  <c r="E27" i="4"/>
  <c r="E33" i="4"/>
  <c r="E19" i="4"/>
  <c r="E42" i="4"/>
  <c r="E13" i="4"/>
  <c r="E14" i="3"/>
  <c r="E27" i="3"/>
  <c r="E33" i="3"/>
  <c r="E19" i="3"/>
  <c r="E26" i="3"/>
  <c r="E42" i="3"/>
  <c r="E20" i="2"/>
  <c r="E26" i="2"/>
  <c r="E42" i="2"/>
  <c r="E14" i="2"/>
  <c r="E19" i="2"/>
  <c r="E13" i="2"/>
  <c r="E41" i="2"/>
  <c r="E35" i="2"/>
  <c r="E28" i="2"/>
  <c r="E34" i="2"/>
</calcChain>
</file>

<file path=xl/comments1.xml><?xml version="1.0" encoding="utf-8"?>
<comments xmlns="http://schemas.openxmlformats.org/spreadsheetml/2006/main">
  <authors>
    <author>Internet Hansel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Internet Hansel:</t>
        </r>
        <r>
          <rPr>
            <sz val="9"/>
            <color indexed="81"/>
            <rFont val="Segoe UI"/>
            <family val="2"/>
          </rPr>
          <t xml:space="preserve">
Die Zahl setzt die Teamnummer auf Rot</t>
        </r>
      </text>
    </comment>
  </commentList>
</comments>
</file>

<file path=xl/comments2.xml><?xml version="1.0" encoding="utf-8"?>
<comments xmlns="http://schemas.openxmlformats.org/spreadsheetml/2006/main">
  <authors>
    <author>Internet Hansel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Internet Hansel:</t>
        </r>
        <r>
          <rPr>
            <sz val="9"/>
            <color indexed="81"/>
            <rFont val="Segoe UI"/>
            <family val="2"/>
          </rPr>
          <t xml:space="preserve">
Die Zahl setzt die Teamnummer auf Rot</t>
        </r>
      </text>
    </comment>
  </commentList>
</comments>
</file>

<file path=xl/comments3.xml><?xml version="1.0" encoding="utf-8"?>
<comments xmlns="http://schemas.openxmlformats.org/spreadsheetml/2006/main">
  <authors>
    <author>Internet Hansel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Internet Hansel:</t>
        </r>
        <r>
          <rPr>
            <sz val="9"/>
            <color indexed="81"/>
            <rFont val="Segoe UI"/>
            <family val="2"/>
          </rPr>
          <t xml:space="preserve">
Die Zahl setzt die Teamnummer auf Rot</t>
        </r>
      </text>
    </comment>
  </commentList>
</comments>
</file>

<file path=xl/comments4.xml><?xml version="1.0" encoding="utf-8"?>
<comments xmlns="http://schemas.openxmlformats.org/spreadsheetml/2006/main">
  <authors>
    <author>Internet Hansel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Internet Hansel:</t>
        </r>
        <r>
          <rPr>
            <sz val="9"/>
            <color indexed="81"/>
            <rFont val="Segoe UI"/>
            <family val="2"/>
          </rPr>
          <t xml:space="preserve">
Die Zahl setzt die Teamnummer auf Rot</t>
        </r>
      </text>
    </comment>
  </commentList>
</comments>
</file>

<file path=xl/sharedStrings.xml><?xml version="1.0" encoding="utf-8"?>
<sst xmlns="http://schemas.openxmlformats.org/spreadsheetml/2006/main" count="176" uniqueCount="32">
  <si>
    <r>
      <rPr>
        <sz val="10"/>
        <rFont val="Calibri"/>
        <family val="2"/>
      </rPr>
      <t>Finale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Kassel</t>
    </r>
  </si>
  <si>
    <t>vs</t>
  </si>
  <si>
    <r>
      <rPr>
        <sz val="10"/>
        <rFont val="Calibri"/>
        <family val="2"/>
      </rPr>
      <t>BC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99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Ingelheim</t>
    </r>
  </si>
  <si>
    <r>
      <rPr>
        <sz val="10"/>
        <rFont val="Calibri"/>
        <family val="2"/>
      </rPr>
      <t>BK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München</t>
    </r>
  </si>
  <si>
    <r>
      <rPr>
        <sz val="10"/>
        <rFont val="Calibri"/>
        <family val="2"/>
      </rPr>
      <t>1.BC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Duisburg</t>
    </r>
  </si>
  <si>
    <r>
      <rPr>
        <sz val="10"/>
        <rFont val="Calibri"/>
        <family val="2"/>
      </rPr>
      <t>Ratisbona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Regensburg</t>
    </r>
  </si>
  <si>
    <r>
      <rPr>
        <sz val="10"/>
        <rFont val="Calibri"/>
        <family val="2"/>
      </rPr>
      <t>Arena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Bowling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Club</t>
    </r>
    <r>
      <rPr>
        <sz val="10"/>
        <rFont val="Times New Roman"/>
        <family val="1"/>
      </rPr>
      <t xml:space="preserve"> </t>
    </r>
    <r>
      <rPr>
        <sz val="10"/>
        <rFont val="Calibri"/>
        <family val="2"/>
      </rPr>
      <t>Stgt.-Nord</t>
    </r>
  </si>
  <si>
    <t>Spt</t>
  </si>
  <si>
    <t>Datum</t>
  </si>
  <si>
    <t>Heim</t>
  </si>
  <si>
    <t>Gast</t>
  </si>
  <si>
    <t>Team2</t>
  </si>
  <si>
    <t>Team1</t>
  </si>
  <si>
    <t>BC Hanseat</t>
  </si>
  <si>
    <t>2 TSV Chemie Premnitz</t>
  </si>
  <si>
    <t>3 BC Strike Eisenhüttenstadt</t>
  </si>
  <si>
    <t>4 BSV Oldenburg</t>
  </si>
  <si>
    <t>5 Strikees Bremen</t>
  </si>
  <si>
    <t>6 BC Phoenix 71 e.V.</t>
  </si>
  <si>
    <t>BSC Kraftwerk</t>
  </si>
  <si>
    <t>3 BSG Vest Recklinghausen</t>
  </si>
  <si>
    <t>VFL Wolfsburg</t>
  </si>
  <si>
    <t>Radschläger Düsseldorf</t>
  </si>
  <si>
    <t>TUS Haren</t>
  </si>
  <si>
    <t>BC Strikees Bremen</t>
  </si>
  <si>
    <t>BCG TFG Frankfurt 1</t>
  </si>
  <si>
    <t>BV 77 Frankfurt</t>
  </si>
  <si>
    <t>Lucky Striker Regensburg</t>
  </si>
  <si>
    <t>BC Royal Viernheim</t>
  </si>
  <si>
    <t>Cosmos Stuttgart</t>
  </si>
  <si>
    <t>RW Lichtenhof 69</t>
  </si>
  <si>
    <t>Farbansicht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</si>
</sst>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ddd\,dd/mm/yy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vertical="top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indent="1"/>
    </xf>
    <xf numFmtId="14" fontId="5" fillId="0" borderId="0" xfId="0" applyNumberFormat="1" applyFont="1" applyFill="1" applyBorder="1" applyAlignment="1">
      <alignment horizontal="left" vertical="top" indent="1"/>
    </xf>
    <xf numFmtId="14" fontId="6" fillId="0" borderId="0" xfId="0" applyNumberFormat="1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1" fontId="4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</cellXfs>
  <cellStyles count="1">
    <cellStyle name="Standard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zoomScale="85" zoomScaleNormal="85" workbookViewId="0">
      <selection activeCell="L20" sqref="L20"/>
    </sheetView>
  </sheetViews>
  <sheetFormatPr baseColWidth="10" defaultRowHeight="13.8" x14ac:dyDescent="0.25"/>
  <cols>
    <col min="1" max="1" width="3" style="9" bestFit="1" customWidth="1"/>
    <col min="2" max="2" width="22.44140625" style="11" bestFit="1" customWidth="1"/>
    <col min="3" max="3" width="10" style="1" bestFit="1" customWidth="1"/>
    <col min="4" max="4" width="4" style="9" customWidth="1"/>
    <col min="5" max="5" width="10.33203125" style="2" bestFit="1" customWidth="1"/>
    <col min="6" max="6" width="5.21875" style="20" bestFit="1" customWidth="1"/>
    <col min="7" max="7" width="24" customWidth="1"/>
    <col min="8" max="8" width="7.33203125" style="17" customWidth="1"/>
    <col min="9" max="9" width="4.44140625" style="18" bestFit="1" customWidth="1"/>
    <col min="10" max="10" width="24.88671875" bestFit="1" customWidth="1"/>
  </cols>
  <sheetData>
    <row r="1" spans="1:10" x14ac:dyDescent="0.25">
      <c r="C1" s="1" t="s">
        <v>31</v>
      </c>
      <c r="D1" s="9" t="s">
        <v>7</v>
      </c>
      <c r="E1" s="2" t="s">
        <v>8</v>
      </c>
      <c r="F1" s="20" t="s">
        <v>9</v>
      </c>
      <c r="G1" t="s">
        <v>12</v>
      </c>
      <c r="H1" s="17" t="s">
        <v>1</v>
      </c>
      <c r="I1" s="18" t="s">
        <v>10</v>
      </c>
      <c r="J1" t="s">
        <v>11</v>
      </c>
    </row>
    <row r="2" spans="1:10" ht="11.4" customHeight="1" x14ac:dyDescent="0.25">
      <c r="A2" s="15">
        <v>1</v>
      </c>
      <c r="B2" t="s">
        <v>19</v>
      </c>
      <c r="C2" s="19">
        <v>1</v>
      </c>
      <c r="D2" s="8">
        <v>1</v>
      </c>
      <c r="E2" s="7">
        <f>VLOOKUP(D2,spt,2,FALSE)</f>
        <v>44114</v>
      </c>
      <c r="F2" s="20">
        <v>1</v>
      </c>
      <c r="G2" t="str">
        <f>VLOOKUP(F2,team,2,FALSE)</f>
        <v>BSC Kraftwerk</v>
      </c>
      <c r="H2" s="16" t="s">
        <v>1</v>
      </c>
      <c r="I2" s="18">
        <v>3</v>
      </c>
      <c r="J2" t="str">
        <f>VLOOKUP(I2,team,2,FALSE)</f>
        <v>3 BSG Vest Recklinghausen</v>
      </c>
    </row>
    <row r="3" spans="1:10" ht="11.4" customHeight="1" x14ac:dyDescent="0.25">
      <c r="A3" s="15">
        <v>2</v>
      </c>
      <c r="B3" t="s">
        <v>21</v>
      </c>
      <c r="C3" s="3"/>
      <c r="D3" s="8">
        <v>1</v>
      </c>
      <c r="E3" s="7">
        <f>VLOOKUP(D3,spt,2,FALSE)</f>
        <v>44114</v>
      </c>
      <c r="F3" s="20">
        <v>2</v>
      </c>
      <c r="G3" t="str">
        <f>VLOOKUP(F3,team,2,FALSE)</f>
        <v>VFL Wolfsburg</v>
      </c>
      <c r="H3" s="16" t="s">
        <v>1</v>
      </c>
      <c r="I3" s="18">
        <v>4</v>
      </c>
      <c r="J3" t="str">
        <f>VLOOKUP(I3,team,2,FALSE)</f>
        <v>Radschläger Düsseldorf</v>
      </c>
    </row>
    <row r="4" spans="1:10" ht="11.4" customHeight="1" x14ac:dyDescent="0.25">
      <c r="A4" s="15">
        <v>3</v>
      </c>
      <c r="B4" t="s">
        <v>20</v>
      </c>
      <c r="C4" s="3"/>
      <c r="D4" s="8">
        <v>1</v>
      </c>
      <c r="E4" s="7">
        <f>VLOOKUP(D4,spt,2,FALSE)</f>
        <v>44114</v>
      </c>
      <c r="F4" s="20">
        <v>5</v>
      </c>
      <c r="G4" t="str">
        <f>VLOOKUP(F4,team,2,FALSE)</f>
        <v>BC Strikees Bremen</v>
      </c>
      <c r="H4" s="16" t="s">
        <v>1</v>
      </c>
      <c r="I4" s="18">
        <v>6</v>
      </c>
      <c r="J4" t="str">
        <f>VLOOKUP(I4,team,2,FALSE)</f>
        <v>TUS Haren</v>
      </c>
    </row>
    <row r="5" spans="1:10" ht="11.4" customHeight="1" x14ac:dyDescent="0.25">
      <c r="A5" s="15">
        <v>4</v>
      </c>
      <c r="B5" t="s">
        <v>22</v>
      </c>
      <c r="C5" s="3"/>
      <c r="D5" s="8"/>
      <c r="E5" s="7"/>
      <c r="H5" s="16"/>
    </row>
    <row r="6" spans="1:10" ht="11.4" customHeight="1" x14ac:dyDescent="0.25">
      <c r="A6" s="15">
        <v>5</v>
      </c>
      <c r="B6" t="s">
        <v>24</v>
      </c>
      <c r="C6" s="3"/>
      <c r="D6" s="8">
        <v>2</v>
      </c>
      <c r="E6" s="7">
        <f>VLOOKUP(D6,spt,2,FALSE)</f>
        <v>44115</v>
      </c>
      <c r="F6" s="20">
        <v>1</v>
      </c>
      <c r="G6" t="str">
        <f>VLOOKUP(F6,team,2,FALSE)</f>
        <v>BSC Kraftwerk</v>
      </c>
      <c r="H6" s="16" t="s">
        <v>1</v>
      </c>
      <c r="I6" s="18">
        <v>4</v>
      </c>
      <c r="J6" t="str">
        <f>VLOOKUP(I6,team,2,FALSE)</f>
        <v>Radschläger Düsseldorf</v>
      </c>
    </row>
    <row r="7" spans="1:10" ht="11.4" customHeight="1" x14ac:dyDescent="0.25">
      <c r="A7" s="15">
        <v>6</v>
      </c>
      <c r="B7" t="s">
        <v>23</v>
      </c>
      <c r="C7" s="3"/>
      <c r="D7" s="8">
        <v>2</v>
      </c>
      <c r="E7" s="7">
        <f>VLOOKUP(D7,spt,2,FALSE)</f>
        <v>44115</v>
      </c>
      <c r="F7" s="20">
        <v>2</v>
      </c>
      <c r="G7" t="str">
        <f>VLOOKUP(F7,team,2,FALSE)</f>
        <v>VFL Wolfsburg</v>
      </c>
      <c r="H7" s="16" t="s">
        <v>1</v>
      </c>
      <c r="I7" s="18">
        <v>3</v>
      </c>
      <c r="J7" t="str">
        <f>VLOOKUP(I7,team,2,FALSE)</f>
        <v>3 BSG Vest Recklinghausen</v>
      </c>
    </row>
    <row r="8" spans="1:10" ht="11.4" customHeight="1" x14ac:dyDescent="0.25">
      <c r="D8" s="8"/>
      <c r="E8" s="7"/>
      <c r="H8" s="16"/>
    </row>
    <row r="9" spans="1:10" ht="11.4" customHeight="1" x14ac:dyDescent="0.25">
      <c r="A9" s="9">
        <v>1</v>
      </c>
      <c r="B9" s="12">
        <v>44114</v>
      </c>
      <c r="C9" s="4"/>
      <c r="D9" s="8">
        <v>3</v>
      </c>
      <c r="E9" s="7">
        <f>VLOOKUP(D9,spt,2,FALSE)</f>
        <v>44128</v>
      </c>
      <c r="F9" s="20">
        <v>6</v>
      </c>
      <c r="G9" t="str">
        <f>VLOOKUP(F9,team,2,FALSE)</f>
        <v>TUS Haren</v>
      </c>
      <c r="H9" s="16" t="s">
        <v>1</v>
      </c>
      <c r="I9" s="18">
        <v>2</v>
      </c>
      <c r="J9" t="str">
        <f>VLOOKUP(I9,team,2,FALSE)</f>
        <v>VFL Wolfsburg</v>
      </c>
    </row>
    <row r="10" spans="1:10" ht="11.4" customHeight="1" x14ac:dyDescent="0.25">
      <c r="A10" s="9">
        <v>2</v>
      </c>
      <c r="B10" s="13">
        <v>44115</v>
      </c>
      <c r="C10" s="5"/>
      <c r="D10" s="9">
        <v>3</v>
      </c>
      <c r="E10" s="7">
        <f>VLOOKUP(D10,spt,2,FALSE)</f>
        <v>44128</v>
      </c>
      <c r="F10" s="20">
        <v>5</v>
      </c>
      <c r="G10" t="str">
        <f>VLOOKUP(F10,team,2,FALSE)</f>
        <v>BC Strikees Bremen</v>
      </c>
      <c r="H10" s="16" t="s">
        <v>1</v>
      </c>
      <c r="I10" s="18">
        <v>1</v>
      </c>
      <c r="J10" t="str">
        <f>VLOOKUP(I10,team,2,FALSE)</f>
        <v>BSC Kraftwerk</v>
      </c>
    </row>
    <row r="11" spans="1:10" ht="11.4" customHeight="1" x14ac:dyDescent="0.25">
      <c r="A11" s="9">
        <v>3</v>
      </c>
      <c r="B11" s="13">
        <v>44128</v>
      </c>
      <c r="C11" s="5"/>
      <c r="E11" s="7"/>
      <c r="H11" s="16"/>
    </row>
    <row r="12" spans="1:10" ht="11.4" customHeight="1" x14ac:dyDescent="0.25">
      <c r="A12" s="9">
        <v>4</v>
      </c>
      <c r="B12" s="13">
        <f>B11+1</f>
        <v>44129</v>
      </c>
      <c r="C12" s="5"/>
      <c r="D12" s="9">
        <v>4</v>
      </c>
      <c r="E12" s="7">
        <f>VLOOKUP(D12,spt,2,FALSE)</f>
        <v>44129</v>
      </c>
      <c r="F12" s="20">
        <v>5</v>
      </c>
      <c r="G12" t="str">
        <f>VLOOKUP(F12,team,2,FALSE)</f>
        <v>BC Strikees Bremen</v>
      </c>
      <c r="H12" s="16" t="s">
        <v>1</v>
      </c>
      <c r="I12" s="18">
        <v>2</v>
      </c>
      <c r="J12" t="str">
        <f>VLOOKUP(I12,team,2,FALSE)</f>
        <v>VFL Wolfsburg</v>
      </c>
    </row>
    <row r="13" spans="1:10" ht="11.4" customHeight="1" x14ac:dyDescent="0.25">
      <c r="A13" s="9">
        <v>5</v>
      </c>
      <c r="B13" s="12">
        <v>44149</v>
      </c>
      <c r="C13" s="4"/>
      <c r="D13" s="10">
        <v>4</v>
      </c>
      <c r="E13" s="7">
        <f>VLOOKUP(D13,spt,2,FALSE)</f>
        <v>44129</v>
      </c>
      <c r="F13" s="20">
        <v>6</v>
      </c>
      <c r="G13" t="str">
        <f>VLOOKUP(F13,team,2,FALSE)</f>
        <v>TUS Haren</v>
      </c>
      <c r="H13" s="16" t="s">
        <v>1</v>
      </c>
      <c r="I13" s="18">
        <v>1</v>
      </c>
      <c r="J13" t="str">
        <f>VLOOKUP(I13,team,2,FALSE)</f>
        <v>BSC Kraftwerk</v>
      </c>
    </row>
    <row r="14" spans="1:10" ht="11.4" customHeight="1" x14ac:dyDescent="0.25">
      <c r="A14" s="9">
        <v>6</v>
      </c>
      <c r="B14" s="13">
        <f>B13+1</f>
        <v>44150</v>
      </c>
      <c r="C14" s="5"/>
      <c r="D14" s="10">
        <v>4</v>
      </c>
      <c r="E14" s="7">
        <f>VLOOKUP(D14,spt,2,FALSE)</f>
        <v>44129</v>
      </c>
      <c r="F14" s="20">
        <v>3</v>
      </c>
      <c r="G14" t="str">
        <f>VLOOKUP(F14,team,2,FALSE)</f>
        <v>3 BSG Vest Recklinghausen</v>
      </c>
      <c r="H14" s="16" t="s">
        <v>1</v>
      </c>
      <c r="I14" s="18">
        <v>4</v>
      </c>
      <c r="J14" t="str">
        <f>VLOOKUP(I14,team,2,FALSE)</f>
        <v>Radschläger Düsseldorf</v>
      </c>
    </row>
    <row r="15" spans="1:10" ht="11.4" customHeight="1" x14ac:dyDescent="0.25">
      <c r="A15" s="9">
        <v>7</v>
      </c>
      <c r="B15" s="13">
        <v>44219</v>
      </c>
      <c r="C15" s="5"/>
      <c r="D15" s="10"/>
      <c r="E15" s="7"/>
      <c r="H15" s="16"/>
    </row>
    <row r="16" spans="1:10" ht="11.4" customHeight="1" x14ac:dyDescent="0.25">
      <c r="A16" s="9">
        <v>8</v>
      </c>
      <c r="B16" s="13">
        <f>B15+1</f>
        <v>44220</v>
      </c>
      <c r="C16" s="5"/>
      <c r="D16" s="10">
        <v>5</v>
      </c>
      <c r="E16" s="7">
        <f>VLOOKUP(D16,spt,2,FALSE)</f>
        <v>44149</v>
      </c>
      <c r="F16" s="20">
        <v>3</v>
      </c>
      <c r="G16" t="str">
        <f>VLOOKUP(F16,team,2,FALSE)</f>
        <v>3 BSG Vest Recklinghausen</v>
      </c>
      <c r="H16" s="16" t="s">
        <v>1</v>
      </c>
      <c r="I16" s="18">
        <v>6</v>
      </c>
      <c r="J16" t="str">
        <f>VLOOKUP(I16,team,2,FALSE)</f>
        <v>TUS Haren</v>
      </c>
    </row>
    <row r="17" spans="1:10" ht="11.4" customHeight="1" x14ac:dyDescent="0.25">
      <c r="A17" s="9">
        <v>9</v>
      </c>
      <c r="B17" s="12">
        <v>44247</v>
      </c>
      <c r="C17" s="4"/>
      <c r="D17" s="9">
        <v>5</v>
      </c>
      <c r="E17" s="7">
        <f>VLOOKUP(D17,spt,2,FALSE)</f>
        <v>44149</v>
      </c>
      <c r="F17" s="20">
        <v>4</v>
      </c>
      <c r="G17" t="str">
        <f>VLOOKUP(F17,team,2,FALSE)</f>
        <v>Radschläger Düsseldorf</v>
      </c>
      <c r="H17" s="16" t="s">
        <v>1</v>
      </c>
      <c r="I17" s="18">
        <v>5</v>
      </c>
      <c r="J17" t="str">
        <f>VLOOKUP(I17,team,2,FALSE)</f>
        <v>BC Strikees Bremen</v>
      </c>
    </row>
    <row r="18" spans="1:10" ht="11.4" customHeight="1" x14ac:dyDescent="0.25">
      <c r="A18" s="9">
        <v>10</v>
      </c>
      <c r="B18" s="13">
        <f>B17+1</f>
        <v>44248</v>
      </c>
      <c r="C18" s="5"/>
      <c r="E18" s="7"/>
      <c r="H18" s="16"/>
    </row>
    <row r="19" spans="1:10" ht="11.4" customHeight="1" x14ac:dyDescent="0.25">
      <c r="A19" s="9">
        <v>11</v>
      </c>
      <c r="B19" s="12">
        <v>44296</v>
      </c>
      <c r="C19" s="4"/>
      <c r="D19" s="9">
        <v>6</v>
      </c>
      <c r="E19" s="7">
        <f>VLOOKUP(D19,spt,2,FALSE)</f>
        <v>44150</v>
      </c>
      <c r="F19" s="20">
        <v>3</v>
      </c>
      <c r="G19" t="str">
        <f>VLOOKUP(F19,team,2,FALSE)</f>
        <v>3 BSG Vest Recklinghausen</v>
      </c>
      <c r="H19" s="16" t="s">
        <v>1</v>
      </c>
      <c r="I19" s="18">
        <v>5</v>
      </c>
      <c r="J19" t="str">
        <f>VLOOKUP(I19,team,2,FALSE)</f>
        <v>BC Strikees Bremen</v>
      </c>
    </row>
    <row r="20" spans="1:10" ht="11.4" customHeight="1" x14ac:dyDescent="0.25">
      <c r="A20" s="9">
        <v>12</v>
      </c>
      <c r="B20" s="13">
        <f>B19+1</f>
        <v>44297</v>
      </c>
      <c r="C20" s="5"/>
      <c r="D20" s="10">
        <v>6</v>
      </c>
      <c r="E20" s="7">
        <f>VLOOKUP(D20,spt,2,FALSE)</f>
        <v>44150</v>
      </c>
      <c r="F20" s="20">
        <v>4</v>
      </c>
      <c r="G20" t="str">
        <f>VLOOKUP(F20,team,2,FALSE)</f>
        <v>Radschläger Düsseldorf</v>
      </c>
      <c r="H20" s="16" t="s">
        <v>1</v>
      </c>
      <c r="I20" s="18">
        <v>6</v>
      </c>
      <c r="J20" t="str">
        <f>VLOOKUP(I20,team,2,FALSE)</f>
        <v>TUS Haren</v>
      </c>
    </row>
    <row r="21" spans="1:10" ht="11.4" customHeight="1" x14ac:dyDescent="0.25">
      <c r="A21" s="10"/>
      <c r="B21" s="14"/>
      <c r="C21" s="6"/>
      <c r="D21" s="10">
        <v>6</v>
      </c>
      <c r="E21" s="7">
        <f>VLOOKUP(D21,spt,2,FALSE)</f>
        <v>44150</v>
      </c>
      <c r="F21" s="20">
        <v>1</v>
      </c>
      <c r="G21" t="str">
        <f>VLOOKUP(F21,team,2,FALSE)</f>
        <v>BSC Kraftwerk</v>
      </c>
      <c r="H21" s="16" t="s">
        <v>1</v>
      </c>
      <c r="I21" s="18">
        <v>2</v>
      </c>
      <c r="J21" t="str">
        <f>VLOOKUP(I21,team,2,FALSE)</f>
        <v>VFL Wolfsburg</v>
      </c>
    </row>
    <row r="22" spans="1:10" ht="11.4" customHeight="1" x14ac:dyDescent="0.25">
      <c r="A22" s="10"/>
      <c r="B22" s="14"/>
      <c r="C22" s="6"/>
      <c r="D22" s="10"/>
      <c r="E22" s="7"/>
      <c r="H22" s="16"/>
    </row>
    <row r="23" spans="1:10" ht="11.4" customHeight="1" x14ac:dyDescent="0.25">
      <c r="D23" s="9">
        <v>7</v>
      </c>
      <c r="E23" s="7">
        <f>VLOOKUP(D23,spt,2,FALSE)</f>
        <v>44219</v>
      </c>
      <c r="F23" s="20">
        <v>4</v>
      </c>
      <c r="G23" t="str">
        <f>VLOOKUP(F23,team,2,FALSE)</f>
        <v>Radschläger Düsseldorf</v>
      </c>
      <c r="H23" s="16" t="s">
        <v>1</v>
      </c>
      <c r="I23" s="18">
        <v>1</v>
      </c>
      <c r="J23" t="str">
        <f>VLOOKUP(I23,team,2,FALSE)</f>
        <v>BSC Kraftwerk</v>
      </c>
    </row>
    <row r="24" spans="1:10" ht="11.4" customHeight="1" x14ac:dyDescent="0.25">
      <c r="D24" s="9">
        <v>7</v>
      </c>
      <c r="E24" s="7">
        <f>VLOOKUP(D24,spt,2,FALSE)</f>
        <v>44219</v>
      </c>
      <c r="F24" s="20">
        <v>3</v>
      </c>
      <c r="G24" t="str">
        <f>VLOOKUP(F24,team,2,FALSE)</f>
        <v>3 BSG Vest Recklinghausen</v>
      </c>
      <c r="H24" s="16" t="s">
        <v>1</v>
      </c>
      <c r="I24" s="18">
        <v>2</v>
      </c>
      <c r="J24" t="str">
        <f>VLOOKUP(I24,team,2,FALSE)</f>
        <v>VFL Wolfsburg</v>
      </c>
    </row>
    <row r="25" spans="1:10" ht="11.4" customHeight="1" x14ac:dyDescent="0.25">
      <c r="E25" s="7"/>
      <c r="H25" s="16"/>
    </row>
    <row r="26" spans="1:10" ht="11.4" customHeight="1" x14ac:dyDescent="0.25">
      <c r="A26" s="10"/>
      <c r="B26" s="14"/>
      <c r="C26" s="6"/>
      <c r="D26" s="9">
        <v>8</v>
      </c>
      <c r="E26" s="7">
        <f>VLOOKUP(D26,spt,2,FALSE)</f>
        <v>44220</v>
      </c>
      <c r="F26" s="20">
        <v>3</v>
      </c>
      <c r="G26" t="str">
        <f>VLOOKUP(F26,team,2,FALSE)</f>
        <v>3 BSG Vest Recklinghausen</v>
      </c>
      <c r="H26" s="16" t="s">
        <v>1</v>
      </c>
      <c r="I26" s="18">
        <v>1</v>
      </c>
      <c r="J26" t="str">
        <f>VLOOKUP(I26,team,2,FALSE)</f>
        <v>BSC Kraftwerk</v>
      </c>
    </row>
    <row r="27" spans="1:10" ht="11.4" customHeight="1" x14ac:dyDescent="0.25">
      <c r="A27" s="10"/>
      <c r="B27" s="14"/>
      <c r="C27" s="6"/>
      <c r="D27" s="9">
        <v>8</v>
      </c>
      <c r="E27" s="7">
        <f>VLOOKUP(D27,spt,2,FALSE)</f>
        <v>44220</v>
      </c>
      <c r="F27" s="20">
        <v>4</v>
      </c>
      <c r="G27" t="str">
        <f>VLOOKUP(F27,team,2,FALSE)</f>
        <v>Radschläger Düsseldorf</v>
      </c>
      <c r="H27" s="16" t="s">
        <v>1</v>
      </c>
      <c r="I27" s="18">
        <v>2</v>
      </c>
      <c r="J27" t="str">
        <f>VLOOKUP(I27,team,2,FALSE)</f>
        <v>VFL Wolfsburg</v>
      </c>
    </row>
    <row r="28" spans="1:10" ht="11.4" customHeight="1" x14ac:dyDescent="0.25">
      <c r="A28" s="10"/>
      <c r="B28" s="14"/>
      <c r="C28" s="6"/>
      <c r="D28" s="10">
        <v>8</v>
      </c>
      <c r="E28" s="7">
        <f>VLOOKUP(D28,spt,2,FALSE)</f>
        <v>44220</v>
      </c>
      <c r="F28" s="20">
        <v>6</v>
      </c>
      <c r="G28" t="str">
        <f>VLOOKUP(F28,team,2,FALSE)</f>
        <v>TUS Haren</v>
      </c>
      <c r="H28" s="16" t="s">
        <v>1</v>
      </c>
      <c r="I28" s="18">
        <v>5</v>
      </c>
      <c r="J28" t="str">
        <f>VLOOKUP(I28,team,2,FALSE)</f>
        <v>BC Strikees Bremen</v>
      </c>
    </row>
    <row r="29" spans="1:10" ht="11.4" customHeight="1" x14ac:dyDescent="0.25">
      <c r="D29" s="10"/>
      <c r="E29" s="7"/>
      <c r="H29" s="16"/>
    </row>
    <row r="30" spans="1:10" ht="11.4" customHeight="1" x14ac:dyDescent="0.25">
      <c r="D30" s="10">
        <v>9</v>
      </c>
      <c r="E30" s="7">
        <f>VLOOKUP(D30,spt,2,FALSE)</f>
        <v>44247</v>
      </c>
      <c r="F30" s="20">
        <v>2</v>
      </c>
      <c r="G30" t="str">
        <f>VLOOKUP(F30,team,2,FALSE)</f>
        <v>VFL Wolfsburg</v>
      </c>
      <c r="H30" s="16" t="s">
        <v>1</v>
      </c>
      <c r="I30" s="18">
        <v>6</v>
      </c>
      <c r="J30" t="str">
        <f>VLOOKUP(I30,team,2,FALSE)</f>
        <v>TUS Haren</v>
      </c>
    </row>
    <row r="31" spans="1:10" ht="11.4" customHeight="1" x14ac:dyDescent="0.25">
      <c r="D31" s="9">
        <v>9</v>
      </c>
      <c r="E31" s="7">
        <f>VLOOKUP(D31,spt,2,FALSE)</f>
        <v>44247</v>
      </c>
      <c r="F31" s="20">
        <v>1</v>
      </c>
      <c r="G31" t="str">
        <f>VLOOKUP(F31,team,2,FALSE)</f>
        <v>BSC Kraftwerk</v>
      </c>
      <c r="H31" s="16" t="s">
        <v>1</v>
      </c>
      <c r="I31" s="18">
        <v>5</v>
      </c>
      <c r="J31" t="str">
        <f>VLOOKUP(I31,team,2,FALSE)</f>
        <v>BC Strikees Bremen</v>
      </c>
    </row>
    <row r="32" spans="1:10" ht="11.4" customHeight="1" x14ac:dyDescent="0.25">
      <c r="E32" s="7"/>
      <c r="H32" s="16"/>
    </row>
    <row r="33" spans="4:10" ht="11.4" customHeight="1" x14ac:dyDescent="0.25">
      <c r="D33" s="9">
        <v>10</v>
      </c>
      <c r="E33" s="7">
        <f>VLOOKUP(D33,spt,2,FALSE)</f>
        <v>44248</v>
      </c>
      <c r="F33" s="20">
        <v>2</v>
      </c>
      <c r="G33" t="str">
        <f>VLOOKUP(F33,team,2,FALSE)</f>
        <v>VFL Wolfsburg</v>
      </c>
      <c r="H33" s="16" t="s">
        <v>1</v>
      </c>
      <c r="I33" s="18">
        <v>5</v>
      </c>
      <c r="J33" t="str">
        <f>VLOOKUP(I33,team,2,FALSE)</f>
        <v>BC Strikees Bremen</v>
      </c>
    </row>
    <row r="34" spans="4:10" ht="11.4" customHeight="1" x14ac:dyDescent="0.25">
      <c r="D34" s="9">
        <v>10</v>
      </c>
      <c r="E34" s="7">
        <f>VLOOKUP(D34,spt,2,FALSE)</f>
        <v>44248</v>
      </c>
      <c r="F34" s="20">
        <v>1</v>
      </c>
      <c r="G34" t="str">
        <f>VLOOKUP(F34,team,2,FALSE)</f>
        <v>BSC Kraftwerk</v>
      </c>
      <c r="H34" s="16" t="s">
        <v>1</v>
      </c>
      <c r="I34" s="18">
        <v>6</v>
      </c>
      <c r="J34" t="str">
        <f>VLOOKUP(I34,team,2,FALSE)</f>
        <v>TUS Haren</v>
      </c>
    </row>
    <row r="35" spans="4:10" x14ac:dyDescent="0.25">
      <c r="D35" s="10">
        <v>10</v>
      </c>
      <c r="E35" s="7">
        <f>VLOOKUP(D35,spt,2,FALSE)</f>
        <v>44248</v>
      </c>
      <c r="F35" s="20">
        <v>4</v>
      </c>
      <c r="G35" t="str">
        <f>VLOOKUP(F35,team,2,FALSE)</f>
        <v>Radschläger Düsseldorf</v>
      </c>
      <c r="H35" s="16" t="s">
        <v>1</v>
      </c>
      <c r="I35" s="18">
        <v>3</v>
      </c>
      <c r="J35" t="str">
        <f>VLOOKUP(I35,team,2,FALSE)</f>
        <v>3 BSG Vest Recklinghausen</v>
      </c>
    </row>
    <row r="36" spans="4:10" x14ac:dyDescent="0.25">
      <c r="D36" s="10"/>
      <c r="E36" s="7"/>
      <c r="H36" s="16"/>
    </row>
    <row r="37" spans="4:10" x14ac:dyDescent="0.25">
      <c r="D37" s="10">
        <v>11</v>
      </c>
      <c r="E37" s="7">
        <f>VLOOKUP(D37,spt,2,FALSE)</f>
        <v>44296</v>
      </c>
      <c r="F37" s="20">
        <v>6</v>
      </c>
      <c r="G37" t="str">
        <f>VLOOKUP(F37,team,2,FALSE)</f>
        <v>TUS Haren</v>
      </c>
      <c r="H37" s="16" t="s">
        <v>1</v>
      </c>
      <c r="I37" s="18">
        <v>3</v>
      </c>
      <c r="J37" t="str">
        <f>VLOOKUP(I37,team,2,FALSE)</f>
        <v>3 BSG Vest Recklinghausen</v>
      </c>
    </row>
    <row r="38" spans="4:10" x14ac:dyDescent="0.25">
      <c r="D38" s="10">
        <v>11</v>
      </c>
      <c r="E38" s="7">
        <f>VLOOKUP(D38,spt,2,FALSE)</f>
        <v>44296</v>
      </c>
      <c r="F38" s="20">
        <v>5</v>
      </c>
      <c r="G38" t="str">
        <f>VLOOKUP(F38,team,2,FALSE)</f>
        <v>BC Strikees Bremen</v>
      </c>
      <c r="H38" s="16" t="s">
        <v>1</v>
      </c>
      <c r="I38" s="18">
        <v>4</v>
      </c>
      <c r="J38" t="str">
        <f>VLOOKUP(I38,team,2,FALSE)</f>
        <v>Radschläger Düsseldorf</v>
      </c>
    </row>
    <row r="39" spans="4:10" x14ac:dyDescent="0.25">
      <c r="D39" s="10"/>
      <c r="E39" s="7"/>
      <c r="H39" s="16"/>
    </row>
    <row r="40" spans="4:10" x14ac:dyDescent="0.25">
      <c r="D40" s="9">
        <v>12</v>
      </c>
      <c r="E40" s="7">
        <f>VLOOKUP(D40,spt,2,FALSE)</f>
        <v>44297</v>
      </c>
      <c r="F40" s="20">
        <v>5</v>
      </c>
      <c r="G40" t="str">
        <f>VLOOKUP(F40,team,2,FALSE)</f>
        <v>BC Strikees Bremen</v>
      </c>
      <c r="H40" s="16" t="s">
        <v>1</v>
      </c>
      <c r="I40" s="18">
        <v>3</v>
      </c>
      <c r="J40" t="str">
        <f>VLOOKUP(I40,team,2,FALSE)</f>
        <v>3 BSG Vest Recklinghausen</v>
      </c>
    </row>
    <row r="41" spans="4:10" x14ac:dyDescent="0.25">
      <c r="D41" s="9">
        <v>12</v>
      </c>
      <c r="E41" s="7">
        <f>VLOOKUP(D41,spt,2,FALSE)</f>
        <v>44297</v>
      </c>
      <c r="F41" s="20">
        <v>6</v>
      </c>
      <c r="G41" t="str">
        <f>VLOOKUP(F41,team,2,FALSE)</f>
        <v>TUS Haren</v>
      </c>
      <c r="H41" s="16" t="s">
        <v>1</v>
      </c>
      <c r="I41" s="18">
        <v>4</v>
      </c>
      <c r="J41" t="str">
        <f>VLOOKUP(I41,team,2,FALSE)</f>
        <v>Radschläger Düsseldorf</v>
      </c>
    </row>
    <row r="42" spans="4:10" x14ac:dyDescent="0.25">
      <c r="D42" s="9">
        <v>12</v>
      </c>
      <c r="E42" s="7">
        <f>VLOOKUP(D42,spt,2,FALSE)</f>
        <v>44297</v>
      </c>
      <c r="F42" s="20">
        <v>2</v>
      </c>
      <c r="G42" t="str">
        <f>VLOOKUP(F42,team,2,FALSE)</f>
        <v>VFL Wolfsburg</v>
      </c>
      <c r="H42" s="16" t="s">
        <v>1</v>
      </c>
      <c r="I42" s="18">
        <v>1</v>
      </c>
      <c r="J42" t="str">
        <f>VLOOKUP(I42,team,2,FALSE)</f>
        <v>BSC Kraftwerk</v>
      </c>
    </row>
  </sheetData>
  <autoFilter ref="D1:J42"/>
  <conditionalFormatting sqref="F2:F42">
    <cfRule type="cellIs" dxfId="5" priority="2" operator="equal">
      <formula>$C$2</formula>
    </cfRule>
  </conditionalFormatting>
  <conditionalFormatting sqref="I2:I42">
    <cfRule type="cellIs" dxfId="4" priority="1" operator="equal">
      <formula>$C$2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zoomScale="115" zoomScaleNormal="115" workbookViewId="0">
      <selection activeCell="C2" sqref="C2"/>
    </sheetView>
  </sheetViews>
  <sheetFormatPr baseColWidth="10" defaultRowHeight="13.8" x14ac:dyDescent="0.25"/>
  <cols>
    <col min="1" max="1" width="3" style="9" bestFit="1" customWidth="1"/>
    <col min="2" max="2" width="22.44140625" style="11" bestFit="1" customWidth="1"/>
    <col min="3" max="3" width="10" style="1" bestFit="1" customWidth="1"/>
    <col min="4" max="4" width="4" style="9" customWidth="1"/>
    <col min="5" max="5" width="10.33203125" style="2" bestFit="1" customWidth="1"/>
    <col min="6" max="6" width="5.21875" style="20" bestFit="1" customWidth="1"/>
    <col min="7" max="7" width="24" customWidth="1"/>
    <col min="8" max="8" width="7.33203125" style="17" customWidth="1"/>
    <col min="9" max="9" width="4.44140625" style="18" bestFit="1" customWidth="1"/>
    <col min="10" max="10" width="24.88671875" bestFit="1" customWidth="1"/>
  </cols>
  <sheetData>
    <row r="1" spans="1:10" x14ac:dyDescent="0.25">
      <c r="C1" s="1" t="s">
        <v>31</v>
      </c>
      <c r="D1" s="9" t="s">
        <v>7</v>
      </c>
      <c r="E1" s="2" t="s">
        <v>8</v>
      </c>
      <c r="F1" s="20" t="s">
        <v>9</v>
      </c>
      <c r="G1" t="s">
        <v>12</v>
      </c>
      <c r="H1" s="17" t="s">
        <v>1</v>
      </c>
      <c r="I1" s="18" t="s">
        <v>10</v>
      </c>
      <c r="J1" t="s">
        <v>11</v>
      </c>
    </row>
    <row r="2" spans="1:10" ht="11.4" customHeight="1" x14ac:dyDescent="0.25">
      <c r="A2" s="15">
        <v>1</v>
      </c>
      <c r="B2" t="s">
        <v>25</v>
      </c>
      <c r="C2" s="19">
        <v>5</v>
      </c>
      <c r="D2" s="8">
        <v>1</v>
      </c>
      <c r="E2" s="7">
        <f>VLOOKUP(D2,spt,2,FALSE)</f>
        <v>44114</v>
      </c>
      <c r="F2" s="20">
        <v>1</v>
      </c>
      <c r="G2" t="str">
        <f>VLOOKUP(F2,team,2,FALSE)</f>
        <v>BCG TFG Frankfurt 1</v>
      </c>
      <c r="H2" s="16" t="s">
        <v>1</v>
      </c>
      <c r="I2" s="18">
        <v>3</v>
      </c>
      <c r="J2" t="str">
        <f>VLOOKUP(I2,team,2,FALSE)</f>
        <v>Lucky Striker Regensburg</v>
      </c>
    </row>
    <row r="3" spans="1:10" ht="11.4" customHeight="1" x14ac:dyDescent="0.25">
      <c r="A3" s="15">
        <v>2</v>
      </c>
      <c r="B3" t="s">
        <v>26</v>
      </c>
      <c r="C3" s="3"/>
      <c r="D3" s="8">
        <v>1</v>
      </c>
      <c r="E3" s="7">
        <f>VLOOKUP(D3,spt,2,FALSE)</f>
        <v>44114</v>
      </c>
      <c r="F3" s="20">
        <v>2</v>
      </c>
      <c r="G3" t="str">
        <f>VLOOKUP(F3,team,2,FALSE)</f>
        <v>BV 77 Frankfurt</v>
      </c>
      <c r="H3" s="16" t="s">
        <v>1</v>
      </c>
      <c r="I3" s="18">
        <v>4</v>
      </c>
      <c r="J3" t="str">
        <f>VLOOKUP(I3,team,2,FALSE)</f>
        <v>BC Royal Viernheim</v>
      </c>
    </row>
    <row r="4" spans="1:10" ht="11.4" customHeight="1" x14ac:dyDescent="0.25">
      <c r="A4" s="15">
        <v>3</v>
      </c>
      <c r="B4" t="s">
        <v>27</v>
      </c>
      <c r="C4" s="3"/>
      <c r="D4" s="8">
        <v>1</v>
      </c>
      <c r="E4" s="7">
        <f>VLOOKUP(D4,spt,2,FALSE)</f>
        <v>44114</v>
      </c>
      <c r="F4" s="20">
        <v>5</v>
      </c>
      <c r="G4" t="str">
        <f>VLOOKUP(F4,team,2,FALSE)</f>
        <v>Cosmos Stuttgart</v>
      </c>
      <c r="H4" s="16" t="s">
        <v>1</v>
      </c>
      <c r="I4" s="18">
        <v>6</v>
      </c>
      <c r="J4" t="str">
        <f>VLOOKUP(I4,team,2,FALSE)</f>
        <v>RW Lichtenhof 69</v>
      </c>
    </row>
    <row r="5" spans="1:10" ht="11.4" customHeight="1" x14ac:dyDescent="0.25">
      <c r="A5" s="15">
        <v>4</v>
      </c>
      <c r="B5" t="s">
        <v>28</v>
      </c>
      <c r="C5" s="3"/>
      <c r="D5" s="8"/>
      <c r="E5" s="7"/>
      <c r="H5" s="16"/>
    </row>
    <row r="6" spans="1:10" ht="11.4" customHeight="1" x14ac:dyDescent="0.25">
      <c r="A6" s="15">
        <v>5</v>
      </c>
      <c r="B6" t="s">
        <v>29</v>
      </c>
      <c r="C6" s="3"/>
      <c r="D6" s="8">
        <v>2</v>
      </c>
      <c r="E6" s="7">
        <f>VLOOKUP(D6,spt,2,FALSE)</f>
        <v>44115</v>
      </c>
      <c r="F6" s="20">
        <v>1</v>
      </c>
      <c r="G6" t="str">
        <f>VLOOKUP(F6,team,2,FALSE)</f>
        <v>BCG TFG Frankfurt 1</v>
      </c>
      <c r="H6" s="16" t="s">
        <v>1</v>
      </c>
      <c r="I6" s="18">
        <v>4</v>
      </c>
      <c r="J6" t="str">
        <f>VLOOKUP(I6,team,2,FALSE)</f>
        <v>BC Royal Viernheim</v>
      </c>
    </row>
    <row r="7" spans="1:10" ht="11.4" customHeight="1" x14ac:dyDescent="0.25">
      <c r="A7" s="15">
        <v>6</v>
      </c>
      <c r="B7" t="s">
        <v>30</v>
      </c>
      <c r="C7" s="3"/>
      <c r="D7" s="8">
        <v>2</v>
      </c>
      <c r="E7" s="7">
        <f>VLOOKUP(D7,spt,2,FALSE)</f>
        <v>44115</v>
      </c>
      <c r="F7" s="20">
        <v>2</v>
      </c>
      <c r="G7" t="str">
        <f>VLOOKUP(F7,team,2,FALSE)</f>
        <v>BV 77 Frankfurt</v>
      </c>
      <c r="H7" s="16" t="s">
        <v>1</v>
      </c>
      <c r="I7" s="18">
        <v>3</v>
      </c>
      <c r="J7" t="str">
        <f>VLOOKUP(I7,team,2,FALSE)</f>
        <v>Lucky Striker Regensburg</v>
      </c>
    </row>
    <row r="8" spans="1:10" ht="11.4" customHeight="1" x14ac:dyDescent="0.25">
      <c r="D8" s="8"/>
      <c r="E8" s="7"/>
      <c r="H8" s="16"/>
    </row>
    <row r="9" spans="1:10" ht="11.4" customHeight="1" x14ac:dyDescent="0.25">
      <c r="A9" s="9">
        <v>1</v>
      </c>
      <c r="B9" s="12">
        <v>44114</v>
      </c>
      <c r="C9" s="4"/>
      <c r="D9" s="8">
        <v>3</v>
      </c>
      <c r="E9" s="7">
        <f>VLOOKUP(D9,spt,2,FALSE)</f>
        <v>44128</v>
      </c>
      <c r="F9" s="20">
        <v>6</v>
      </c>
      <c r="G9" t="str">
        <f>VLOOKUP(F9,team,2,FALSE)</f>
        <v>RW Lichtenhof 69</v>
      </c>
      <c r="H9" s="16" t="s">
        <v>1</v>
      </c>
      <c r="I9" s="18">
        <v>2</v>
      </c>
      <c r="J9" t="str">
        <f>VLOOKUP(I9,team,2,FALSE)</f>
        <v>BV 77 Frankfurt</v>
      </c>
    </row>
    <row r="10" spans="1:10" ht="11.4" customHeight="1" x14ac:dyDescent="0.25">
      <c r="A10" s="9">
        <v>2</v>
      </c>
      <c r="B10" s="13">
        <v>44115</v>
      </c>
      <c r="C10" s="5"/>
      <c r="D10" s="9">
        <v>3</v>
      </c>
      <c r="E10" s="7">
        <f>VLOOKUP(D10,spt,2,FALSE)</f>
        <v>44128</v>
      </c>
      <c r="F10" s="20">
        <v>5</v>
      </c>
      <c r="G10" t="str">
        <f>VLOOKUP(F10,team,2,FALSE)</f>
        <v>Cosmos Stuttgart</v>
      </c>
      <c r="H10" s="16" t="s">
        <v>1</v>
      </c>
      <c r="I10" s="18">
        <v>1</v>
      </c>
      <c r="J10" t="str">
        <f>VLOOKUP(I10,team,2,FALSE)</f>
        <v>BCG TFG Frankfurt 1</v>
      </c>
    </row>
    <row r="11" spans="1:10" ht="11.4" customHeight="1" x14ac:dyDescent="0.25">
      <c r="A11" s="9">
        <v>3</v>
      </c>
      <c r="B11" s="13">
        <v>44128</v>
      </c>
      <c r="C11" s="5"/>
      <c r="E11" s="7"/>
      <c r="H11" s="16"/>
    </row>
    <row r="12" spans="1:10" ht="11.4" customHeight="1" x14ac:dyDescent="0.25">
      <c r="A12" s="9">
        <v>4</v>
      </c>
      <c r="B12" s="13">
        <f>B11+1</f>
        <v>44129</v>
      </c>
      <c r="C12" s="5"/>
      <c r="D12" s="9">
        <v>4</v>
      </c>
      <c r="E12" s="7">
        <f>VLOOKUP(D12,spt,2,FALSE)</f>
        <v>44129</v>
      </c>
      <c r="F12" s="20">
        <v>5</v>
      </c>
      <c r="G12" t="str">
        <f>VLOOKUP(F12,team,2,FALSE)</f>
        <v>Cosmos Stuttgart</v>
      </c>
      <c r="H12" s="16" t="s">
        <v>1</v>
      </c>
      <c r="I12" s="18">
        <v>2</v>
      </c>
      <c r="J12" t="str">
        <f>VLOOKUP(I12,team,2,FALSE)</f>
        <v>BV 77 Frankfurt</v>
      </c>
    </row>
    <row r="13" spans="1:10" ht="11.4" customHeight="1" x14ac:dyDescent="0.25">
      <c r="A13" s="9">
        <v>5</v>
      </c>
      <c r="B13" s="12">
        <v>44149</v>
      </c>
      <c r="C13" s="4"/>
      <c r="D13" s="10">
        <v>4</v>
      </c>
      <c r="E13" s="7">
        <f>VLOOKUP(D13,spt,2,FALSE)</f>
        <v>44129</v>
      </c>
      <c r="F13" s="20">
        <v>6</v>
      </c>
      <c r="G13" t="str">
        <f>VLOOKUP(F13,team,2,FALSE)</f>
        <v>RW Lichtenhof 69</v>
      </c>
      <c r="H13" s="16" t="s">
        <v>1</v>
      </c>
      <c r="I13" s="18">
        <v>1</v>
      </c>
      <c r="J13" t="str">
        <f>VLOOKUP(I13,team,2,FALSE)</f>
        <v>BCG TFG Frankfurt 1</v>
      </c>
    </row>
    <row r="14" spans="1:10" ht="11.4" customHeight="1" x14ac:dyDescent="0.25">
      <c r="A14" s="9">
        <v>6</v>
      </c>
      <c r="B14" s="13">
        <f>B13+1</f>
        <v>44150</v>
      </c>
      <c r="C14" s="5"/>
      <c r="D14" s="10">
        <v>4</v>
      </c>
      <c r="E14" s="7">
        <f>VLOOKUP(D14,spt,2,FALSE)</f>
        <v>44129</v>
      </c>
      <c r="F14" s="20">
        <v>3</v>
      </c>
      <c r="G14" t="str">
        <f>VLOOKUP(F14,team,2,FALSE)</f>
        <v>Lucky Striker Regensburg</v>
      </c>
      <c r="H14" s="16" t="s">
        <v>1</v>
      </c>
      <c r="I14" s="18">
        <v>4</v>
      </c>
      <c r="J14" t="str">
        <f>VLOOKUP(I14,team,2,FALSE)</f>
        <v>BC Royal Viernheim</v>
      </c>
    </row>
    <row r="15" spans="1:10" ht="11.4" customHeight="1" x14ac:dyDescent="0.25">
      <c r="A15" s="9">
        <v>7</v>
      </c>
      <c r="B15" s="13">
        <v>44219</v>
      </c>
      <c r="C15" s="5"/>
      <c r="D15" s="10"/>
      <c r="E15" s="7"/>
      <c r="H15" s="16"/>
    </row>
    <row r="16" spans="1:10" ht="11.4" customHeight="1" x14ac:dyDescent="0.25">
      <c r="A16" s="9">
        <v>8</v>
      </c>
      <c r="B16" s="13">
        <f>B15+1</f>
        <v>44220</v>
      </c>
      <c r="C16" s="5"/>
      <c r="D16" s="10">
        <v>5</v>
      </c>
      <c r="E16" s="7">
        <f>VLOOKUP(D16,spt,2,FALSE)</f>
        <v>44149</v>
      </c>
      <c r="F16" s="20">
        <v>3</v>
      </c>
      <c r="G16" t="str">
        <f>VLOOKUP(F16,team,2,FALSE)</f>
        <v>Lucky Striker Regensburg</v>
      </c>
      <c r="H16" s="16" t="s">
        <v>1</v>
      </c>
      <c r="I16" s="18">
        <v>6</v>
      </c>
      <c r="J16" t="str">
        <f>VLOOKUP(I16,team,2,FALSE)</f>
        <v>RW Lichtenhof 69</v>
      </c>
    </row>
    <row r="17" spans="1:10" ht="11.4" customHeight="1" x14ac:dyDescent="0.25">
      <c r="A17" s="9">
        <v>9</v>
      </c>
      <c r="B17" s="12">
        <v>44247</v>
      </c>
      <c r="C17" s="4"/>
      <c r="D17" s="9">
        <v>5</v>
      </c>
      <c r="E17" s="7">
        <f>VLOOKUP(D17,spt,2,FALSE)</f>
        <v>44149</v>
      </c>
      <c r="F17" s="20">
        <v>4</v>
      </c>
      <c r="G17" t="str">
        <f>VLOOKUP(F17,team,2,FALSE)</f>
        <v>BC Royal Viernheim</v>
      </c>
      <c r="H17" s="16" t="s">
        <v>1</v>
      </c>
      <c r="I17" s="18">
        <v>5</v>
      </c>
      <c r="J17" t="str">
        <f>VLOOKUP(I17,team,2,FALSE)</f>
        <v>Cosmos Stuttgart</v>
      </c>
    </row>
    <row r="18" spans="1:10" ht="11.4" customHeight="1" x14ac:dyDescent="0.25">
      <c r="A18" s="9">
        <v>10</v>
      </c>
      <c r="B18" s="13">
        <f>B17+1</f>
        <v>44248</v>
      </c>
      <c r="C18" s="5"/>
      <c r="E18" s="7"/>
      <c r="H18" s="16"/>
    </row>
    <row r="19" spans="1:10" ht="11.4" customHeight="1" x14ac:dyDescent="0.25">
      <c r="A19" s="9">
        <v>11</v>
      </c>
      <c r="B19" s="12">
        <v>44296</v>
      </c>
      <c r="C19" s="4"/>
      <c r="D19" s="9">
        <v>6</v>
      </c>
      <c r="E19" s="7">
        <f>VLOOKUP(D19,spt,2,FALSE)</f>
        <v>44150</v>
      </c>
      <c r="F19" s="20">
        <v>3</v>
      </c>
      <c r="G19" t="str">
        <f>VLOOKUP(F19,team,2,FALSE)</f>
        <v>Lucky Striker Regensburg</v>
      </c>
      <c r="H19" s="16" t="s">
        <v>1</v>
      </c>
      <c r="I19" s="18">
        <v>5</v>
      </c>
      <c r="J19" t="str">
        <f>VLOOKUP(I19,team,2,FALSE)</f>
        <v>Cosmos Stuttgart</v>
      </c>
    </row>
    <row r="20" spans="1:10" ht="11.4" customHeight="1" x14ac:dyDescent="0.25">
      <c r="A20" s="9">
        <v>12</v>
      </c>
      <c r="B20" s="13">
        <f>B19+1</f>
        <v>44297</v>
      </c>
      <c r="C20" s="5"/>
      <c r="D20" s="10">
        <v>6</v>
      </c>
      <c r="E20" s="7">
        <f>VLOOKUP(D20,spt,2,FALSE)</f>
        <v>44150</v>
      </c>
      <c r="F20" s="20">
        <v>4</v>
      </c>
      <c r="G20" t="str">
        <f>VLOOKUP(F20,team,2,FALSE)</f>
        <v>BC Royal Viernheim</v>
      </c>
      <c r="H20" s="16" t="s">
        <v>1</v>
      </c>
      <c r="I20" s="18">
        <v>6</v>
      </c>
      <c r="J20" t="str">
        <f>VLOOKUP(I20,team,2,FALSE)</f>
        <v>RW Lichtenhof 69</v>
      </c>
    </row>
    <row r="21" spans="1:10" ht="11.4" customHeight="1" x14ac:dyDescent="0.25">
      <c r="A21" s="10"/>
      <c r="B21" s="14"/>
      <c r="C21" s="6"/>
      <c r="D21" s="10">
        <v>6</v>
      </c>
      <c r="E21" s="7">
        <f>VLOOKUP(D21,spt,2,FALSE)</f>
        <v>44150</v>
      </c>
      <c r="F21" s="20">
        <v>1</v>
      </c>
      <c r="G21" t="str">
        <f>VLOOKUP(F21,team,2,FALSE)</f>
        <v>BCG TFG Frankfurt 1</v>
      </c>
      <c r="H21" s="16" t="s">
        <v>1</v>
      </c>
      <c r="I21" s="18">
        <v>2</v>
      </c>
      <c r="J21" t="str">
        <f>VLOOKUP(I21,team,2,FALSE)</f>
        <v>BV 77 Frankfurt</v>
      </c>
    </row>
    <row r="22" spans="1:10" ht="11.4" customHeight="1" x14ac:dyDescent="0.25">
      <c r="A22" s="10"/>
      <c r="B22" s="14"/>
      <c r="C22" s="6"/>
      <c r="D22" s="10"/>
      <c r="E22" s="7"/>
      <c r="H22" s="16"/>
    </row>
    <row r="23" spans="1:10" ht="11.4" customHeight="1" x14ac:dyDescent="0.25">
      <c r="D23" s="9">
        <v>7</v>
      </c>
      <c r="E23" s="7">
        <f>VLOOKUP(D23,spt,2,FALSE)</f>
        <v>44219</v>
      </c>
      <c r="F23" s="20">
        <v>4</v>
      </c>
      <c r="G23" t="str">
        <f>VLOOKUP(F23,team,2,FALSE)</f>
        <v>BC Royal Viernheim</v>
      </c>
      <c r="H23" s="16" t="s">
        <v>1</v>
      </c>
      <c r="I23" s="18">
        <v>1</v>
      </c>
      <c r="J23" t="str">
        <f>VLOOKUP(I23,team,2,FALSE)</f>
        <v>BCG TFG Frankfurt 1</v>
      </c>
    </row>
    <row r="24" spans="1:10" ht="11.4" customHeight="1" x14ac:dyDescent="0.25">
      <c r="D24" s="9">
        <v>7</v>
      </c>
      <c r="E24" s="7">
        <f>VLOOKUP(D24,spt,2,FALSE)</f>
        <v>44219</v>
      </c>
      <c r="F24" s="20">
        <v>3</v>
      </c>
      <c r="G24" t="str">
        <f>VLOOKUP(F24,team,2,FALSE)</f>
        <v>Lucky Striker Regensburg</v>
      </c>
      <c r="H24" s="16" t="s">
        <v>1</v>
      </c>
      <c r="I24" s="18">
        <v>2</v>
      </c>
      <c r="J24" t="str">
        <f>VLOOKUP(I24,team,2,FALSE)</f>
        <v>BV 77 Frankfurt</v>
      </c>
    </row>
    <row r="25" spans="1:10" ht="11.4" customHeight="1" x14ac:dyDescent="0.25">
      <c r="E25" s="7"/>
      <c r="H25" s="16"/>
    </row>
    <row r="26" spans="1:10" ht="11.4" customHeight="1" x14ac:dyDescent="0.25">
      <c r="A26" s="10"/>
      <c r="B26" s="14"/>
      <c r="C26" s="6"/>
      <c r="D26" s="9">
        <v>8</v>
      </c>
      <c r="E26" s="7">
        <f>VLOOKUP(D26,spt,2,FALSE)</f>
        <v>44220</v>
      </c>
      <c r="F26" s="20">
        <v>3</v>
      </c>
      <c r="G26" t="str">
        <f>VLOOKUP(F26,team,2,FALSE)</f>
        <v>Lucky Striker Regensburg</v>
      </c>
      <c r="H26" s="16" t="s">
        <v>1</v>
      </c>
      <c r="I26" s="18">
        <v>1</v>
      </c>
      <c r="J26" t="str">
        <f>VLOOKUP(I26,team,2,FALSE)</f>
        <v>BCG TFG Frankfurt 1</v>
      </c>
    </row>
    <row r="27" spans="1:10" ht="11.4" customHeight="1" x14ac:dyDescent="0.25">
      <c r="A27" s="10"/>
      <c r="B27" s="14"/>
      <c r="C27" s="6"/>
      <c r="D27" s="9">
        <v>8</v>
      </c>
      <c r="E27" s="7">
        <f>VLOOKUP(D27,spt,2,FALSE)</f>
        <v>44220</v>
      </c>
      <c r="F27" s="20">
        <v>4</v>
      </c>
      <c r="G27" t="str">
        <f>VLOOKUP(F27,team,2,FALSE)</f>
        <v>BC Royal Viernheim</v>
      </c>
      <c r="H27" s="16" t="s">
        <v>1</v>
      </c>
      <c r="I27" s="18">
        <v>2</v>
      </c>
      <c r="J27" t="str">
        <f>VLOOKUP(I27,team,2,FALSE)</f>
        <v>BV 77 Frankfurt</v>
      </c>
    </row>
    <row r="28" spans="1:10" ht="11.4" customHeight="1" x14ac:dyDescent="0.25">
      <c r="A28" s="10"/>
      <c r="B28" s="14"/>
      <c r="C28" s="6"/>
      <c r="D28" s="10">
        <v>8</v>
      </c>
      <c r="E28" s="7">
        <f>VLOOKUP(D28,spt,2,FALSE)</f>
        <v>44220</v>
      </c>
      <c r="F28" s="20">
        <v>6</v>
      </c>
      <c r="G28" t="str">
        <f>VLOOKUP(F28,team,2,FALSE)</f>
        <v>RW Lichtenhof 69</v>
      </c>
      <c r="H28" s="16" t="s">
        <v>1</v>
      </c>
      <c r="I28" s="18">
        <v>5</v>
      </c>
      <c r="J28" t="str">
        <f>VLOOKUP(I28,team,2,FALSE)</f>
        <v>Cosmos Stuttgart</v>
      </c>
    </row>
    <row r="29" spans="1:10" ht="11.4" customHeight="1" x14ac:dyDescent="0.25">
      <c r="D29" s="10"/>
      <c r="E29" s="7"/>
      <c r="H29" s="16"/>
    </row>
    <row r="30" spans="1:10" ht="11.4" customHeight="1" x14ac:dyDescent="0.25">
      <c r="D30" s="10">
        <v>9</v>
      </c>
      <c r="E30" s="7">
        <f>VLOOKUP(D30,spt,2,FALSE)</f>
        <v>44247</v>
      </c>
      <c r="F30" s="20">
        <v>2</v>
      </c>
      <c r="G30" t="str">
        <f>VLOOKUP(F30,team,2,FALSE)</f>
        <v>BV 77 Frankfurt</v>
      </c>
      <c r="H30" s="16" t="s">
        <v>1</v>
      </c>
      <c r="I30" s="18">
        <v>6</v>
      </c>
      <c r="J30" t="str">
        <f>VLOOKUP(I30,team,2,FALSE)</f>
        <v>RW Lichtenhof 69</v>
      </c>
    </row>
    <row r="31" spans="1:10" ht="11.4" customHeight="1" x14ac:dyDescent="0.25">
      <c r="D31" s="9">
        <v>9</v>
      </c>
      <c r="E31" s="7">
        <f>VLOOKUP(D31,spt,2,FALSE)</f>
        <v>44247</v>
      </c>
      <c r="F31" s="20">
        <v>1</v>
      </c>
      <c r="G31" t="str">
        <f>VLOOKUP(F31,team,2,FALSE)</f>
        <v>BCG TFG Frankfurt 1</v>
      </c>
      <c r="H31" s="16" t="s">
        <v>1</v>
      </c>
      <c r="I31" s="18">
        <v>5</v>
      </c>
      <c r="J31" t="str">
        <f>VLOOKUP(I31,team,2,FALSE)</f>
        <v>Cosmos Stuttgart</v>
      </c>
    </row>
    <row r="32" spans="1:10" ht="11.4" customHeight="1" x14ac:dyDescent="0.25">
      <c r="E32" s="7"/>
      <c r="H32" s="16"/>
    </row>
    <row r="33" spans="4:10" ht="11.4" customHeight="1" x14ac:dyDescent="0.25">
      <c r="D33" s="9">
        <v>10</v>
      </c>
      <c r="E33" s="7">
        <f>VLOOKUP(D33,spt,2,FALSE)</f>
        <v>44248</v>
      </c>
      <c r="F33" s="20">
        <v>2</v>
      </c>
      <c r="G33" t="str">
        <f>VLOOKUP(F33,team,2,FALSE)</f>
        <v>BV 77 Frankfurt</v>
      </c>
      <c r="H33" s="16" t="s">
        <v>1</v>
      </c>
      <c r="I33" s="18">
        <v>5</v>
      </c>
      <c r="J33" t="str">
        <f>VLOOKUP(I33,team,2,FALSE)</f>
        <v>Cosmos Stuttgart</v>
      </c>
    </row>
    <row r="34" spans="4:10" ht="11.4" customHeight="1" x14ac:dyDescent="0.25">
      <c r="D34" s="9">
        <v>10</v>
      </c>
      <c r="E34" s="7">
        <f>VLOOKUP(D34,spt,2,FALSE)</f>
        <v>44248</v>
      </c>
      <c r="F34" s="20">
        <v>1</v>
      </c>
      <c r="G34" t="str">
        <f>VLOOKUP(F34,team,2,FALSE)</f>
        <v>BCG TFG Frankfurt 1</v>
      </c>
      <c r="H34" s="16" t="s">
        <v>1</v>
      </c>
      <c r="I34" s="18">
        <v>6</v>
      </c>
      <c r="J34" t="str">
        <f>VLOOKUP(I34,team,2,FALSE)</f>
        <v>RW Lichtenhof 69</v>
      </c>
    </row>
    <row r="35" spans="4:10" x14ac:dyDescent="0.25">
      <c r="D35" s="10">
        <v>10</v>
      </c>
      <c r="E35" s="7">
        <f>VLOOKUP(D35,spt,2,FALSE)</f>
        <v>44248</v>
      </c>
      <c r="F35" s="20">
        <v>4</v>
      </c>
      <c r="G35" t="str">
        <f>VLOOKUP(F35,team,2,FALSE)</f>
        <v>BC Royal Viernheim</v>
      </c>
      <c r="H35" s="16" t="s">
        <v>1</v>
      </c>
      <c r="I35" s="18">
        <v>3</v>
      </c>
      <c r="J35" t="str">
        <f>VLOOKUP(I35,team,2,FALSE)</f>
        <v>Lucky Striker Regensburg</v>
      </c>
    </row>
    <row r="36" spans="4:10" x14ac:dyDescent="0.25">
      <c r="D36" s="10"/>
      <c r="E36" s="7"/>
      <c r="H36" s="16"/>
    </row>
    <row r="37" spans="4:10" x14ac:dyDescent="0.25">
      <c r="D37" s="10">
        <v>11</v>
      </c>
      <c r="E37" s="7">
        <f>VLOOKUP(D37,spt,2,FALSE)</f>
        <v>44296</v>
      </c>
      <c r="F37" s="20">
        <v>6</v>
      </c>
      <c r="G37" t="str">
        <f>VLOOKUP(F37,team,2,FALSE)</f>
        <v>RW Lichtenhof 69</v>
      </c>
      <c r="H37" s="16" t="s">
        <v>1</v>
      </c>
      <c r="I37" s="18">
        <v>3</v>
      </c>
      <c r="J37" t="str">
        <f>VLOOKUP(I37,team,2,FALSE)</f>
        <v>Lucky Striker Regensburg</v>
      </c>
    </row>
    <row r="38" spans="4:10" x14ac:dyDescent="0.25">
      <c r="D38" s="10">
        <v>11</v>
      </c>
      <c r="E38" s="7">
        <f>VLOOKUP(D38,spt,2,FALSE)</f>
        <v>44296</v>
      </c>
      <c r="F38" s="20">
        <v>5</v>
      </c>
      <c r="G38" t="str">
        <f>VLOOKUP(F38,team,2,FALSE)</f>
        <v>Cosmos Stuttgart</v>
      </c>
      <c r="H38" s="16" t="s">
        <v>1</v>
      </c>
      <c r="I38" s="18">
        <v>4</v>
      </c>
      <c r="J38" t="str">
        <f>VLOOKUP(I38,team,2,FALSE)</f>
        <v>BC Royal Viernheim</v>
      </c>
    </row>
    <row r="39" spans="4:10" x14ac:dyDescent="0.25">
      <c r="D39" s="10"/>
      <c r="E39" s="7"/>
      <c r="H39" s="16"/>
    </row>
    <row r="40" spans="4:10" x14ac:dyDescent="0.25">
      <c r="D40" s="9">
        <v>12</v>
      </c>
      <c r="E40" s="7">
        <f>VLOOKUP(D40,spt,2,FALSE)</f>
        <v>44297</v>
      </c>
      <c r="F40" s="20">
        <v>5</v>
      </c>
      <c r="G40" t="str">
        <f>VLOOKUP(F40,team,2,FALSE)</f>
        <v>Cosmos Stuttgart</v>
      </c>
      <c r="H40" s="16" t="s">
        <v>1</v>
      </c>
      <c r="I40" s="18">
        <v>3</v>
      </c>
      <c r="J40" t="str">
        <f>VLOOKUP(I40,team,2,FALSE)</f>
        <v>Lucky Striker Regensburg</v>
      </c>
    </row>
    <row r="41" spans="4:10" x14ac:dyDescent="0.25">
      <c r="D41" s="9">
        <v>12</v>
      </c>
      <c r="E41" s="7">
        <f>VLOOKUP(D41,spt,2,FALSE)</f>
        <v>44297</v>
      </c>
      <c r="F41" s="20">
        <v>6</v>
      </c>
      <c r="G41" t="str">
        <f>VLOOKUP(F41,team,2,FALSE)</f>
        <v>RW Lichtenhof 69</v>
      </c>
      <c r="H41" s="16" t="s">
        <v>1</v>
      </c>
      <c r="I41" s="18">
        <v>4</v>
      </c>
      <c r="J41" t="str">
        <f>VLOOKUP(I41,team,2,FALSE)</f>
        <v>BC Royal Viernheim</v>
      </c>
    </row>
    <row r="42" spans="4:10" x14ac:dyDescent="0.25">
      <c r="D42" s="9">
        <v>12</v>
      </c>
      <c r="E42" s="7">
        <f>VLOOKUP(D42,spt,2,FALSE)</f>
        <v>44297</v>
      </c>
      <c r="F42" s="20">
        <v>2</v>
      </c>
      <c r="G42" t="str">
        <f>VLOOKUP(F42,team,2,FALSE)</f>
        <v>BV 77 Frankfurt</v>
      </c>
      <c r="H42" s="16" t="s">
        <v>1</v>
      </c>
      <c r="I42" s="18">
        <v>1</v>
      </c>
      <c r="J42" t="str">
        <f>VLOOKUP(I42,team,2,FALSE)</f>
        <v>BCG TFG Frankfurt 1</v>
      </c>
    </row>
  </sheetData>
  <autoFilter ref="D1:J42"/>
  <conditionalFormatting sqref="F2:F42">
    <cfRule type="cellIs" dxfId="12" priority="2" operator="equal">
      <formula>$C$2</formula>
    </cfRule>
  </conditionalFormatting>
  <conditionalFormatting sqref="I2:I42">
    <cfRule type="cellIs" dxfId="10" priority="1" operator="equal">
      <formula>$C$2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opLeftCell="A10" zoomScale="85" zoomScaleNormal="85" workbookViewId="0">
      <selection activeCell="L13" sqref="L13"/>
    </sheetView>
  </sheetViews>
  <sheetFormatPr baseColWidth="10" defaultRowHeight="13.8" x14ac:dyDescent="0.25"/>
  <cols>
    <col min="1" max="1" width="3" style="9" bestFit="1" customWidth="1"/>
    <col min="2" max="2" width="22.44140625" style="11" bestFit="1" customWidth="1"/>
    <col min="3" max="3" width="10" style="1" bestFit="1" customWidth="1"/>
    <col min="4" max="4" width="4" style="9" customWidth="1"/>
    <col min="5" max="5" width="10.33203125" style="2" bestFit="1" customWidth="1"/>
    <col min="6" max="6" width="5.21875" style="20" bestFit="1" customWidth="1"/>
    <col min="7" max="7" width="24" customWidth="1"/>
    <col min="8" max="8" width="7.33203125" style="17" customWidth="1"/>
    <col min="9" max="9" width="4.44140625" style="18" bestFit="1" customWidth="1"/>
    <col min="10" max="10" width="24.88671875" bestFit="1" customWidth="1"/>
  </cols>
  <sheetData>
    <row r="1" spans="1:10" x14ac:dyDescent="0.25">
      <c r="C1" s="1" t="s">
        <v>31</v>
      </c>
      <c r="D1" s="9" t="s">
        <v>7</v>
      </c>
      <c r="E1" s="2" t="s">
        <v>8</v>
      </c>
      <c r="F1" s="20" t="s">
        <v>9</v>
      </c>
      <c r="G1" t="s">
        <v>12</v>
      </c>
      <c r="H1" s="17" t="s">
        <v>1</v>
      </c>
      <c r="I1" s="18" t="s">
        <v>10</v>
      </c>
      <c r="J1" t="s">
        <v>11</v>
      </c>
    </row>
    <row r="2" spans="1:10" ht="11.4" customHeight="1" x14ac:dyDescent="0.25">
      <c r="A2" s="15">
        <v>1</v>
      </c>
      <c r="B2" t="s">
        <v>13</v>
      </c>
      <c r="C2" s="19">
        <v>2</v>
      </c>
      <c r="D2" s="8">
        <v>1</v>
      </c>
      <c r="E2" s="7">
        <f>VLOOKUP(D2,spt,2,FALSE)</f>
        <v>44114</v>
      </c>
      <c r="F2" s="20">
        <v>1</v>
      </c>
      <c r="G2" t="str">
        <f>VLOOKUP(F2,team,2,FALSE)</f>
        <v>BC Hanseat</v>
      </c>
      <c r="H2" s="16" t="s">
        <v>1</v>
      </c>
      <c r="I2" s="18">
        <v>3</v>
      </c>
      <c r="J2" t="str">
        <f>VLOOKUP(I2,team,2,FALSE)</f>
        <v>3 BC Strike Eisenhüttenstadt</v>
      </c>
    </row>
    <row r="3" spans="1:10" ht="11.4" customHeight="1" x14ac:dyDescent="0.25">
      <c r="A3" s="15">
        <v>2</v>
      </c>
      <c r="B3" t="s">
        <v>14</v>
      </c>
      <c r="C3" s="3"/>
      <c r="D3" s="8">
        <v>1</v>
      </c>
      <c r="E3" s="7">
        <f>VLOOKUP(D3,spt,2,FALSE)</f>
        <v>44114</v>
      </c>
      <c r="F3" s="20">
        <v>2</v>
      </c>
      <c r="G3" t="str">
        <f>VLOOKUP(F3,team,2,FALSE)</f>
        <v>2 TSV Chemie Premnitz</v>
      </c>
      <c r="H3" s="16" t="s">
        <v>1</v>
      </c>
      <c r="I3" s="18">
        <v>4</v>
      </c>
      <c r="J3" t="str">
        <f>VLOOKUP(I3,team,2,FALSE)</f>
        <v>4 BSV Oldenburg</v>
      </c>
    </row>
    <row r="4" spans="1:10" ht="11.4" customHeight="1" x14ac:dyDescent="0.25">
      <c r="A4" s="15">
        <v>3</v>
      </c>
      <c r="B4" t="s">
        <v>15</v>
      </c>
      <c r="C4" s="3"/>
      <c r="D4" s="8">
        <v>1</v>
      </c>
      <c r="E4" s="7">
        <f>VLOOKUP(D4,spt,2,FALSE)</f>
        <v>44114</v>
      </c>
      <c r="F4" s="20">
        <v>5</v>
      </c>
      <c r="G4" t="str">
        <f>VLOOKUP(F4,team,2,FALSE)</f>
        <v>5 Strikees Bremen</v>
      </c>
      <c r="H4" s="16" t="s">
        <v>1</v>
      </c>
      <c r="I4" s="18">
        <v>6</v>
      </c>
      <c r="J4" t="str">
        <f>VLOOKUP(I4,team,2,FALSE)</f>
        <v>6 BC Phoenix 71 e.V.</v>
      </c>
    </row>
    <row r="5" spans="1:10" ht="11.4" customHeight="1" x14ac:dyDescent="0.25">
      <c r="A5" s="15">
        <v>4</v>
      </c>
      <c r="B5" t="s">
        <v>16</v>
      </c>
      <c r="C5" s="3"/>
      <c r="D5" s="8"/>
      <c r="E5" s="7"/>
      <c r="H5" s="16"/>
    </row>
    <row r="6" spans="1:10" ht="11.4" customHeight="1" x14ac:dyDescent="0.25">
      <c r="A6" s="15">
        <v>5</v>
      </c>
      <c r="B6" t="s">
        <v>17</v>
      </c>
      <c r="C6" s="3"/>
      <c r="D6" s="8">
        <v>2</v>
      </c>
      <c r="E6" s="7">
        <f>VLOOKUP(D6,spt,2,FALSE)</f>
        <v>44115</v>
      </c>
      <c r="F6" s="20">
        <v>1</v>
      </c>
      <c r="G6" t="str">
        <f>VLOOKUP(F6,team,2,FALSE)</f>
        <v>BC Hanseat</v>
      </c>
      <c r="H6" s="16" t="s">
        <v>1</v>
      </c>
      <c r="I6" s="18">
        <v>4</v>
      </c>
      <c r="J6" t="str">
        <f>VLOOKUP(I6,team,2,FALSE)</f>
        <v>4 BSV Oldenburg</v>
      </c>
    </row>
    <row r="7" spans="1:10" ht="11.4" customHeight="1" x14ac:dyDescent="0.25">
      <c r="A7" s="15">
        <v>6</v>
      </c>
      <c r="B7" t="s">
        <v>18</v>
      </c>
      <c r="C7" s="3"/>
      <c r="D7" s="8">
        <v>2</v>
      </c>
      <c r="E7" s="7">
        <f>VLOOKUP(D7,spt,2,FALSE)</f>
        <v>44115</v>
      </c>
      <c r="F7" s="20">
        <v>2</v>
      </c>
      <c r="G7" t="str">
        <f>VLOOKUP(F7,team,2,FALSE)</f>
        <v>2 TSV Chemie Premnitz</v>
      </c>
      <c r="H7" s="16" t="s">
        <v>1</v>
      </c>
      <c r="I7" s="18">
        <v>3</v>
      </c>
      <c r="J7" t="str">
        <f>VLOOKUP(I7,team,2,FALSE)</f>
        <v>3 BC Strike Eisenhüttenstadt</v>
      </c>
    </row>
    <row r="8" spans="1:10" ht="11.4" customHeight="1" x14ac:dyDescent="0.25">
      <c r="D8" s="8"/>
      <c r="E8" s="7"/>
      <c r="H8" s="16"/>
    </row>
    <row r="9" spans="1:10" ht="11.4" customHeight="1" x14ac:dyDescent="0.25">
      <c r="A9" s="9">
        <v>1</v>
      </c>
      <c r="B9" s="12">
        <v>44114</v>
      </c>
      <c r="C9" s="4"/>
      <c r="D9" s="8">
        <v>3</v>
      </c>
      <c r="E9" s="7">
        <f>VLOOKUP(D9,spt,2,FALSE)</f>
        <v>44128</v>
      </c>
      <c r="F9" s="20">
        <v>6</v>
      </c>
      <c r="G9" t="str">
        <f>VLOOKUP(F9,team,2,FALSE)</f>
        <v>6 BC Phoenix 71 e.V.</v>
      </c>
      <c r="H9" s="16" t="s">
        <v>1</v>
      </c>
      <c r="I9" s="18">
        <v>2</v>
      </c>
      <c r="J9" t="str">
        <f>VLOOKUP(I9,team,2,FALSE)</f>
        <v>2 TSV Chemie Premnitz</v>
      </c>
    </row>
    <row r="10" spans="1:10" ht="11.4" customHeight="1" x14ac:dyDescent="0.25">
      <c r="A10" s="9">
        <v>2</v>
      </c>
      <c r="B10" s="13">
        <v>44115</v>
      </c>
      <c r="C10" s="5"/>
      <c r="D10" s="9">
        <v>3</v>
      </c>
      <c r="E10" s="7">
        <f>VLOOKUP(D10,spt,2,FALSE)</f>
        <v>44128</v>
      </c>
      <c r="F10" s="20">
        <v>5</v>
      </c>
      <c r="G10" t="str">
        <f>VLOOKUP(F10,team,2,FALSE)</f>
        <v>5 Strikees Bremen</v>
      </c>
      <c r="H10" s="16" t="s">
        <v>1</v>
      </c>
      <c r="I10" s="18">
        <v>1</v>
      </c>
      <c r="J10" t="str">
        <f>VLOOKUP(I10,team,2,FALSE)</f>
        <v>BC Hanseat</v>
      </c>
    </row>
    <row r="11" spans="1:10" ht="11.4" customHeight="1" x14ac:dyDescent="0.25">
      <c r="A11" s="9">
        <v>3</v>
      </c>
      <c r="B11" s="13">
        <v>44128</v>
      </c>
      <c r="C11" s="5"/>
      <c r="E11" s="7"/>
      <c r="H11" s="16"/>
    </row>
    <row r="12" spans="1:10" ht="11.4" customHeight="1" x14ac:dyDescent="0.25">
      <c r="A12" s="9">
        <v>4</v>
      </c>
      <c r="B12" s="13">
        <f>B11+1</f>
        <v>44129</v>
      </c>
      <c r="C12" s="5"/>
      <c r="D12" s="9">
        <v>4</v>
      </c>
      <c r="E12" s="7">
        <f>VLOOKUP(D12,spt,2,FALSE)</f>
        <v>44129</v>
      </c>
      <c r="F12" s="20">
        <v>5</v>
      </c>
      <c r="G12" t="str">
        <f>VLOOKUP(F12,team,2,FALSE)</f>
        <v>5 Strikees Bremen</v>
      </c>
      <c r="H12" s="16" t="s">
        <v>1</v>
      </c>
      <c r="I12" s="18">
        <v>2</v>
      </c>
      <c r="J12" t="str">
        <f>VLOOKUP(I12,team,2,FALSE)</f>
        <v>2 TSV Chemie Premnitz</v>
      </c>
    </row>
    <row r="13" spans="1:10" ht="11.4" customHeight="1" x14ac:dyDescent="0.25">
      <c r="A13" s="9">
        <v>5</v>
      </c>
      <c r="B13" s="12">
        <v>44149</v>
      </c>
      <c r="C13" s="4"/>
      <c r="D13" s="10">
        <v>4</v>
      </c>
      <c r="E13" s="7">
        <f>VLOOKUP(D13,spt,2,FALSE)</f>
        <v>44129</v>
      </c>
      <c r="F13" s="20">
        <v>6</v>
      </c>
      <c r="G13" t="str">
        <f>VLOOKUP(F13,team,2,FALSE)</f>
        <v>6 BC Phoenix 71 e.V.</v>
      </c>
      <c r="H13" s="16" t="s">
        <v>1</v>
      </c>
      <c r="I13" s="18">
        <v>1</v>
      </c>
      <c r="J13" t="str">
        <f>VLOOKUP(I13,team,2,FALSE)</f>
        <v>BC Hanseat</v>
      </c>
    </row>
    <row r="14" spans="1:10" ht="11.4" customHeight="1" x14ac:dyDescent="0.25">
      <c r="A14" s="9">
        <v>6</v>
      </c>
      <c r="B14" s="13">
        <f>B13+1</f>
        <v>44150</v>
      </c>
      <c r="C14" s="5"/>
      <c r="D14" s="10">
        <v>4</v>
      </c>
      <c r="E14" s="7">
        <f>VLOOKUP(D14,spt,2,FALSE)</f>
        <v>44129</v>
      </c>
      <c r="F14" s="20">
        <v>3</v>
      </c>
      <c r="G14" t="str">
        <f>VLOOKUP(F14,team,2,FALSE)</f>
        <v>3 BC Strike Eisenhüttenstadt</v>
      </c>
      <c r="H14" s="16" t="s">
        <v>1</v>
      </c>
      <c r="I14" s="18">
        <v>4</v>
      </c>
      <c r="J14" t="str">
        <f>VLOOKUP(I14,team,2,FALSE)</f>
        <v>4 BSV Oldenburg</v>
      </c>
    </row>
    <row r="15" spans="1:10" ht="11.4" customHeight="1" x14ac:dyDescent="0.25">
      <c r="A15" s="9">
        <v>7</v>
      </c>
      <c r="B15" s="13">
        <v>44226</v>
      </c>
      <c r="C15" s="5"/>
      <c r="D15" s="10"/>
      <c r="E15" s="7"/>
      <c r="H15" s="16"/>
    </row>
    <row r="16" spans="1:10" ht="11.4" customHeight="1" x14ac:dyDescent="0.25">
      <c r="A16" s="9">
        <v>8</v>
      </c>
      <c r="B16" s="13">
        <f>B15+1</f>
        <v>44227</v>
      </c>
      <c r="C16" s="5"/>
      <c r="D16" s="10">
        <v>5</v>
      </c>
      <c r="E16" s="7">
        <f>VLOOKUP(D16,spt,2,FALSE)</f>
        <v>44149</v>
      </c>
      <c r="F16" s="20">
        <v>3</v>
      </c>
      <c r="G16" t="str">
        <f>VLOOKUP(F16,team,2,FALSE)</f>
        <v>3 BC Strike Eisenhüttenstadt</v>
      </c>
      <c r="H16" s="16" t="s">
        <v>1</v>
      </c>
      <c r="I16" s="18">
        <v>6</v>
      </c>
      <c r="J16" t="str">
        <f>VLOOKUP(I16,team,2,FALSE)</f>
        <v>6 BC Phoenix 71 e.V.</v>
      </c>
    </row>
    <row r="17" spans="1:10" ht="11.4" customHeight="1" x14ac:dyDescent="0.25">
      <c r="A17" s="9">
        <v>9</v>
      </c>
      <c r="B17" s="12">
        <v>44247</v>
      </c>
      <c r="C17" s="4"/>
      <c r="D17" s="9">
        <v>5</v>
      </c>
      <c r="E17" s="7">
        <f>VLOOKUP(D17,spt,2,FALSE)</f>
        <v>44149</v>
      </c>
      <c r="F17" s="20">
        <v>4</v>
      </c>
      <c r="G17" t="str">
        <f>VLOOKUP(F17,team,2,FALSE)</f>
        <v>4 BSV Oldenburg</v>
      </c>
      <c r="H17" s="16" t="s">
        <v>1</v>
      </c>
      <c r="I17" s="18">
        <v>5</v>
      </c>
      <c r="J17" t="str">
        <f>VLOOKUP(I17,team,2,FALSE)</f>
        <v>5 Strikees Bremen</v>
      </c>
    </row>
    <row r="18" spans="1:10" ht="11.4" customHeight="1" x14ac:dyDescent="0.25">
      <c r="A18" s="9">
        <v>10</v>
      </c>
      <c r="B18" s="13">
        <f>B17+1</f>
        <v>44248</v>
      </c>
      <c r="C18" s="5"/>
      <c r="E18" s="7"/>
      <c r="H18" s="16"/>
    </row>
    <row r="19" spans="1:10" ht="11.4" customHeight="1" x14ac:dyDescent="0.25">
      <c r="A19" s="9">
        <v>11</v>
      </c>
      <c r="B19" s="12">
        <v>44296</v>
      </c>
      <c r="C19" s="4"/>
      <c r="D19" s="9">
        <v>6</v>
      </c>
      <c r="E19" s="7">
        <f>VLOOKUP(D19,spt,2,FALSE)</f>
        <v>44150</v>
      </c>
      <c r="F19" s="20">
        <v>3</v>
      </c>
      <c r="G19" t="str">
        <f>VLOOKUP(F19,team,2,FALSE)</f>
        <v>3 BC Strike Eisenhüttenstadt</v>
      </c>
      <c r="H19" s="16" t="s">
        <v>1</v>
      </c>
      <c r="I19" s="18">
        <v>5</v>
      </c>
      <c r="J19" t="str">
        <f>VLOOKUP(I19,team,2,FALSE)</f>
        <v>5 Strikees Bremen</v>
      </c>
    </row>
    <row r="20" spans="1:10" ht="11.4" customHeight="1" x14ac:dyDescent="0.25">
      <c r="A20" s="9">
        <v>12</v>
      </c>
      <c r="B20" s="13">
        <f>B19+1</f>
        <v>44297</v>
      </c>
      <c r="C20" s="5"/>
      <c r="D20" s="10">
        <v>6</v>
      </c>
      <c r="E20" s="7">
        <f>VLOOKUP(D20,spt,2,FALSE)</f>
        <v>44150</v>
      </c>
      <c r="F20" s="20">
        <v>4</v>
      </c>
      <c r="G20" t="str">
        <f>VLOOKUP(F20,team,2,FALSE)</f>
        <v>4 BSV Oldenburg</v>
      </c>
      <c r="H20" s="16" t="s">
        <v>1</v>
      </c>
      <c r="I20" s="18">
        <v>6</v>
      </c>
      <c r="J20" t="str">
        <f>VLOOKUP(I20,team,2,FALSE)</f>
        <v>6 BC Phoenix 71 e.V.</v>
      </c>
    </row>
    <row r="21" spans="1:10" ht="11.4" customHeight="1" x14ac:dyDescent="0.25">
      <c r="A21" s="10"/>
      <c r="B21" s="14"/>
      <c r="C21" s="6"/>
      <c r="D21" s="10">
        <v>6</v>
      </c>
      <c r="E21" s="7">
        <f>VLOOKUP(D21,spt,2,FALSE)</f>
        <v>44150</v>
      </c>
      <c r="F21" s="20">
        <v>1</v>
      </c>
      <c r="G21" t="str">
        <f>VLOOKUP(F21,team,2,FALSE)</f>
        <v>BC Hanseat</v>
      </c>
      <c r="H21" s="16" t="s">
        <v>1</v>
      </c>
      <c r="I21" s="18">
        <v>2</v>
      </c>
      <c r="J21" t="str">
        <f>VLOOKUP(I21,team,2,FALSE)</f>
        <v>2 TSV Chemie Premnitz</v>
      </c>
    </row>
    <row r="22" spans="1:10" ht="11.4" customHeight="1" x14ac:dyDescent="0.25">
      <c r="A22" s="10"/>
      <c r="B22" s="14"/>
      <c r="C22" s="6"/>
      <c r="D22" s="10"/>
      <c r="E22" s="7"/>
      <c r="H22" s="16"/>
    </row>
    <row r="23" spans="1:10" ht="11.4" customHeight="1" x14ac:dyDescent="0.25">
      <c r="D23" s="9">
        <v>7</v>
      </c>
      <c r="E23" s="7">
        <f>VLOOKUP(D23,spt,2,FALSE)</f>
        <v>44226</v>
      </c>
      <c r="F23" s="20">
        <v>4</v>
      </c>
      <c r="G23" t="str">
        <f>VLOOKUP(F23,team,2,FALSE)</f>
        <v>4 BSV Oldenburg</v>
      </c>
      <c r="H23" s="16" t="s">
        <v>1</v>
      </c>
      <c r="I23" s="18">
        <v>1</v>
      </c>
      <c r="J23" t="str">
        <f>VLOOKUP(I23,team,2,FALSE)</f>
        <v>BC Hanseat</v>
      </c>
    </row>
    <row r="24" spans="1:10" ht="11.4" customHeight="1" x14ac:dyDescent="0.25">
      <c r="D24" s="9">
        <v>7</v>
      </c>
      <c r="E24" s="7">
        <f>VLOOKUP(D24,spt,2,FALSE)</f>
        <v>44226</v>
      </c>
      <c r="F24" s="20">
        <v>3</v>
      </c>
      <c r="G24" t="str">
        <f>VLOOKUP(F24,team,2,FALSE)</f>
        <v>3 BC Strike Eisenhüttenstadt</v>
      </c>
      <c r="H24" s="16" t="s">
        <v>1</v>
      </c>
      <c r="I24" s="18">
        <v>2</v>
      </c>
      <c r="J24" t="str">
        <f>VLOOKUP(I24,team,2,FALSE)</f>
        <v>2 TSV Chemie Premnitz</v>
      </c>
    </row>
    <row r="25" spans="1:10" ht="11.4" customHeight="1" x14ac:dyDescent="0.25">
      <c r="E25" s="7"/>
      <c r="H25" s="16"/>
    </row>
    <row r="26" spans="1:10" ht="11.4" customHeight="1" x14ac:dyDescent="0.25">
      <c r="A26" s="10"/>
      <c r="B26" s="14"/>
      <c r="C26" s="6"/>
      <c r="D26" s="9">
        <v>8</v>
      </c>
      <c r="E26" s="7">
        <f>VLOOKUP(D26,spt,2,FALSE)</f>
        <v>44227</v>
      </c>
      <c r="F26" s="20">
        <v>3</v>
      </c>
      <c r="G26" t="str">
        <f>VLOOKUP(F26,team,2,FALSE)</f>
        <v>3 BC Strike Eisenhüttenstadt</v>
      </c>
      <c r="H26" s="16" t="s">
        <v>1</v>
      </c>
      <c r="I26" s="18">
        <v>1</v>
      </c>
      <c r="J26" t="str">
        <f>VLOOKUP(I26,team,2,FALSE)</f>
        <v>BC Hanseat</v>
      </c>
    </row>
    <row r="27" spans="1:10" ht="11.4" customHeight="1" x14ac:dyDescent="0.25">
      <c r="A27" s="10"/>
      <c r="B27" s="14"/>
      <c r="C27" s="6"/>
      <c r="D27" s="9">
        <v>8</v>
      </c>
      <c r="E27" s="7">
        <f>VLOOKUP(D27,spt,2,FALSE)</f>
        <v>44227</v>
      </c>
      <c r="F27" s="20">
        <v>4</v>
      </c>
      <c r="G27" t="str">
        <f>VLOOKUP(F27,team,2,FALSE)</f>
        <v>4 BSV Oldenburg</v>
      </c>
      <c r="H27" s="16" t="s">
        <v>1</v>
      </c>
      <c r="I27" s="18">
        <v>2</v>
      </c>
      <c r="J27" t="str">
        <f>VLOOKUP(I27,team,2,FALSE)</f>
        <v>2 TSV Chemie Premnitz</v>
      </c>
    </row>
    <row r="28" spans="1:10" ht="11.4" customHeight="1" x14ac:dyDescent="0.25">
      <c r="A28" s="10"/>
      <c r="B28" s="14"/>
      <c r="C28" s="6"/>
      <c r="D28" s="10">
        <v>8</v>
      </c>
      <c r="E28" s="7">
        <f>VLOOKUP(D28,spt,2,FALSE)</f>
        <v>44227</v>
      </c>
      <c r="F28" s="20">
        <v>6</v>
      </c>
      <c r="G28" t="str">
        <f>VLOOKUP(F28,team,2,FALSE)</f>
        <v>6 BC Phoenix 71 e.V.</v>
      </c>
      <c r="H28" s="16" t="s">
        <v>1</v>
      </c>
      <c r="I28" s="18">
        <v>5</v>
      </c>
      <c r="J28" t="str">
        <f>VLOOKUP(I28,team,2,FALSE)</f>
        <v>5 Strikees Bremen</v>
      </c>
    </row>
    <row r="29" spans="1:10" ht="11.4" customHeight="1" x14ac:dyDescent="0.25">
      <c r="D29" s="10"/>
      <c r="E29" s="7"/>
      <c r="H29" s="16"/>
    </row>
    <row r="30" spans="1:10" ht="11.4" customHeight="1" x14ac:dyDescent="0.25">
      <c r="D30" s="10">
        <v>9</v>
      </c>
      <c r="E30" s="7">
        <f>VLOOKUP(D30,spt,2,FALSE)</f>
        <v>44247</v>
      </c>
      <c r="F30" s="20">
        <v>2</v>
      </c>
      <c r="G30" t="str">
        <f>VLOOKUP(F30,team,2,FALSE)</f>
        <v>2 TSV Chemie Premnitz</v>
      </c>
      <c r="H30" s="16" t="s">
        <v>1</v>
      </c>
      <c r="I30" s="18">
        <v>6</v>
      </c>
      <c r="J30" t="str">
        <f>VLOOKUP(I30,team,2,FALSE)</f>
        <v>6 BC Phoenix 71 e.V.</v>
      </c>
    </row>
    <row r="31" spans="1:10" ht="11.4" customHeight="1" x14ac:dyDescent="0.25">
      <c r="D31" s="9">
        <v>9</v>
      </c>
      <c r="E31" s="7">
        <f>VLOOKUP(D31,spt,2,FALSE)</f>
        <v>44247</v>
      </c>
      <c r="F31" s="20">
        <v>1</v>
      </c>
      <c r="G31" t="str">
        <f>VLOOKUP(F31,team,2,FALSE)</f>
        <v>BC Hanseat</v>
      </c>
      <c r="H31" s="16" t="s">
        <v>1</v>
      </c>
      <c r="I31" s="18">
        <v>5</v>
      </c>
      <c r="J31" t="str">
        <f>VLOOKUP(I31,team,2,FALSE)</f>
        <v>5 Strikees Bremen</v>
      </c>
    </row>
    <row r="32" spans="1:10" ht="11.4" customHeight="1" x14ac:dyDescent="0.25">
      <c r="E32" s="7"/>
      <c r="H32" s="16"/>
    </row>
    <row r="33" spans="4:10" ht="11.4" customHeight="1" x14ac:dyDescent="0.25">
      <c r="D33" s="9">
        <v>10</v>
      </c>
      <c r="E33" s="7">
        <f>VLOOKUP(D33,spt,2,FALSE)</f>
        <v>44248</v>
      </c>
      <c r="F33" s="20">
        <v>2</v>
      </c>
      <c r="G33" t="str">
        <f>VLOOKUP(F33,team,2,FALSE)</f>
        <v>2 TSV Chemie Premnitz</v>
      </c>
      <c r="H33" s="16" t="s">
        <v>1</v>
      </c>
      <c r="I33" s="18">
        <v>5</v>
      </c>
      <c r="J33" t="str">
        <f>VLOOKUP(I33,team,2,FALSE)</f>
        <v>5 Strikees Bremen</v>
      </c>
    </row>
    <row r="34" spans="4:10" ht="11.4" customHeight="1" x14ac:dyDescent="0.25">
      <c r="D34" s="9">
        <v>10</v>
      </c>
      <c r="E34" s="7">
        <f>VLOOKUP(D34,spt,2,FALSE)</f>
        <v>44248</v>
      </c>
      <c r="F34" s="20">
        <v>1</v>
      </c>
      <c r="G34" t="str">
        <f>VLOOKUP(F34,team,2,FALSE)</f>
        <v>BC Hanseat</v>
      </c>
      <c r="H34" s="16" t="s">
        <v>1</v>
      </c>
      <c r="I34" s="18">
        <v>6</v>
      </c>
      <c r="J34" t="str">
        <f>VLOOKUP(I34,team,2,FALSE)</f>
        <v>6 BC Phoenix 71 e.V.</v>
      </c>
    </row>
    <row r="35" spans="4:10" x14ac:dyDescent="0.25">
      <c r="D35" s="10">
        <v>10</v>
      </c>
      <c r="E35" s="7">
        <f>VLOOKUP(D35,spt,2,FALSE)</f>
        <v>44248</v>
      </c>
      <c r="F35" s="20">
        <v>4</v>
      </c>
      <c r="G35" t="str">
        <f>VLOOKUP(F35,team,2,FALSE)</f>
        <v>4 BSV Oldenburg</v>
      </c>
      <c r="H35" s="16" t="s">
        <v>1</v>
      </c>
      <c r="I35" s="18">
        <v>3</v>
      </c>
      <c r="J35" t="str">
        <f>VLOOKUP(I35,team,2,FALSE)</f>
        <v>3 BC Strike Eisenhüttenstadt</v>
      </c>
    </row>
    <row r="36" spans="4:10" x14ac:dyDescent="0.25">
      <c r="D36" s="10"/>
      <c r="E36" s="7"/>
      <c r="H36" s="16"/>
    </row>
    <row r="37" spans="4:10" x14ac:dyDescent="0.25">
      <c r="D37" s="10">
        <v>11</v>
      </c>
      <c r="E37" s="7">
        <f>VLOOKUP(D37,spt,2,FALSE)</f>
        <v>44296</v>
      </c>
      <c r="F37" s="20">
        <v>6</v>
      </c>
      <c r="G37" t="str">
        <f>VLOOKUP(F37,team,2,FALSE)</f>
        <v>6 BC Phoenix 71 e.V.</v>
      </c>
      <c r="H37" s="16" t="s">
        <v>1</v>
      </c>
      <c r="I37" s="18">
        <v>3</v>
      </c>
      <c r="J37" t="str">
        <f>VLOOKUP(I37,team,2,FALSE)</f>
        <v>3 BC Strike Eisenhüttenstadt</v>
      </c>
    </row>
    <row r="38" spans="4:10" x14ac:dyDescent="0.25">
      <c r="D38" s="10">
        <v>11</v>
      </c>
      <c r="E38" s="7">
        <f>VLOOKUP(D38,spt,2,FALSE)</f>
        <v>44296</v>
      </c>
      <c r="F38" s="20">
        <v>5</v>
      </c>
      <c r="G38" t="str">
        <f>VLOOKUP(F38,team,2,FALSE)</f>
        <v>5 Strikees Bremen</v>
      </c>
      <c r="H38" s="16" t="s">
        <v>1</v>
      </c>
      <c r="I38" s="18">
        <v>4</v>
      </c>
      <c r="J38" t="str">
        <f>VLOOKUP(I38,team,2,FALSE)</f>
        <v>4 BSV Oldenburg</v>
      </c>
    </row>
    <row r="39" spans="4:10" x14ac:dyDescent="0.25">
      <c r="D39" s="10"/>
      <c r="E39" s="7"/>
      <c r="H39" s="16"/>
    </row>
    <row r="40" spans="4:10" x14ac:dyDescent="0.25">
      <c r="D40" s="9">
        <v>12</v>
      </c>
      <c r="E40" s="7">
        <f>VLOOKUP(D40,spt,2,FALSE)</f>
        <v>44297</v>
      </c>
      <c r="F40" s="20">
        <v>5</v>
      </c>
      <c r="G40" t="str">
        <f>VLOOKUP(F40,team,2,FALSE)</f>
        <v>5 Strikees Bremen</v>
      </c>
      <c r="H40" s="16" t="s">
        <v>1</v>
      </c>
      <c r="I40" s="18">
        <v>3</v>
      </c>
      <c r="J40" t="str">
        <f>VLOOKUP(I40,team,2,FALSE)</f>
        <v>3 BC Strike Eisenhüttenstadt</v>
      </c>
    </row>
    <row r="41" spans="4:10" x14ac:dyDescent="0.25">
      <c r="D41" s="9">
        <v>12</v>
      </c>
      <c r="E41" s="7">
        <f>VLOOKUP(D41,spt,2,FALSE)</f>
        <v>44297</v>
      </c>
      <c r="F41" s="20">
        <v>6</v>
      </c>
      <c r="G41" t="str">
        <f>VLOOKUP(F41,team,2,FALSE)</f>
        <v>6 BC Phoenix 71 e.V.</v>
      </c>
      <c r="H41" s="16" t="s">
        <v>1</v>
      </c>
      <c r="I41" s="18">
        <v>4</v>
      </c>
      <c r="J41" t="str">
        <f>VLOOKUP(I41,team,2,FALSE)</f>
        <v>4 BSV Oldenburg</v>
      </c>
    </row>
    <row r="42" spans="4:10" x14ac:dyDescent="0.25">
      <c r="D42" s="9">
        <v>12</v>
      </c>
      <c r="E42" s="7">
        <f>VLOOKUP(D42,spt,2,FALSE)</f>
        <v>44297</v>
      </c>
      <c r="F42" s="20">
        <v>2</v>
      </c>
      <c r="G42" t="str">
        <f>VLOOKUP(F42,team,2,FALSE)</f>
        <v>2 TSV Chemie Premnitz</v>
      </c>
      <c r="H42" s="16" t="s">
        <v>1</v>
      </c>
      <c r="I42" s="18">
        <v>1</v>
      </c>
      <c r="J42" t="str">
        <f>VLOOKUP(I42,team,2,FALSE)</f>
        <v>BC Hanseat</v>
      </c>
    </row>
  </sheetData>
  <autoFilter ref="D1:J42"/>
  <conditionalFormatting sqref="F2:F42">
    <cfRule type="cellIs" dxfId="3" priority="2" operator="equal">
      <formula>$C$2</formula>
    </cfRule>
  </conditionalFormatting>
  <conditionalFormatting sqref="I2:I42">
    <cfRule type="cellIs" dxfId="2" priority="1" operator="equal">
      <formula>$C$2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zoomScale="70" zoomScaleNormal="70" workbookViewId="0">
      <selection activeCell="C2" sqref="C2"/>
    </sheetView>
  </sheetViews>
  <sheetFormatPr baseColWidth="10" defaultRowHeight="13.8" x14ac:dyDescent="0.25"/>
  <cols>
    <col min="1" max="1" width="3" style="9" bestFit="1" customWidth="1"/>
    <col min="2" max="2" width="22.44140625" style="11" bestFit="1" customWidth="1"/>
    <col min="3" max="3" width="10" style="1" bestFit="1" customWidth="1"/>
    <col min="4" max="4" width="4" style="9" customWidth="1"/>
    <col min="5" max="5" width="10.33203125" style="2" bestFit="1" customWidth="1"/>
    <col min="6" max="6" width="5.21875" style="20" bestFit="1" customWidth="1"/>
    <col min="7" max="7" width="24" customWidth="1"/>
    <col min="8" max="8" width="7.33203125" style="17" customWidth="1"/>
    <col min="9" max="9" width="4.44140625" style="18" bestFit="1" customWidth="1"/>
    <col min="10" max="10" width="24.88671875" bestFit="1" customWidth="1"/>
  </cols>
  <sheetData>
    <row r="1" spans="1:10" x14ac:dyDescent="0.25">
      <c r="C1" s="1" t="s">
        <v>31</v>
      </c>
      <c r="D1" s="9" t="s">
        <v>7</v>
      </c>
      <c r="E1" s="2" t="s">
        <v>8</v>
      </c>
      <c r="F1" s="20" t="s">
        <v>9</v>
      </c>
      <c r="G1" t="s">
        <v>12</v>
      </c>
      <c r="H1" s="17" t="s">
        <v>1</v>
      </c>
      <c r="I1" s="18" t="s">
        <v>10</v>
      </c>
      <c r="J1" t="s">
        <v>11</v>
      </c>
    </row>
    <row r="2" spans="1:10" ht="11.4" customHeight="1" x14ac:dyDescent="0.25">
      <c r="A2" s="15">
        <v>1</v>
      </c>
      <c r="B2" t="s">
        <v>0</v>
      </c>
      <c r="C2" s="19">
        <v>1</v>
      </c>
      <c r="D2" s="8">
        <v>1</v>
      </c>
      <c r="E2" s="7">
        <f>VLOOKUP(D2,spt,2,FALSE)</f>
        <v>44114</v>
      </c>
      <c r="F2" s="20">
        <v>1</v>
      </c>
      <c r="G2" t="str">
        <f>VLOOKUP(F2,team,2,FALSE)</f>
        <v>Finale Kassel</v>
      </c>
      <c r="H2" s="16" t="s">
        <v>1</v>
      </c>
      <c r="I2" s="18">
        <v>3</v>
      </c>
      <c r="J2" t="str">
        <f>VLOOKUP(I2,team,2,FALSE)</f>
        <v>BC 99 Ingelheim</v>
      </c>
    </row>
    <row r="3" spans="1:10" ht="11.4" customHeight="1" x14ac:dyDescent="0.25">
      <c r="A3" s="15">
        <v>2</v>
      </c>
      <c r="B3" t="s">
        <v>3</v>
      </c>
      <c r="C3" s="3"/>
      <c r="D3" s="8">
        <v>1</v>
      </c>
      <c r="E3" s="7">
        <f>VLOOKUP(D3,spt,2,FALSE)</f>
        <v>44114</v>
      </c>
      <c r="F3" s="20">
        <v>2</v>
      </c>
      <c r="G3" t="str">
        <f>VLOOKUP(F3,team,2,FALSE)</f>
        <v>BK München</v>
      </c>
      <c r="H3" s="16" t="s">
        <v>1</v>
      </c>
      <c r="I3" s="18">
        <v>4</v>
      </c>
      <c r="J3" t="str">
        <f>VLOOKUP(I3,team,2,FALSE)</f>
        <v>1.BC Duisburg</v>
      </c>
    </row>
    <row r="4" spans="1:10" ht="11.4" customHeight="1" x14ac:dyDescent="0.25">
      <c r="A4" s="15">
        <v>3</v>
      </c>
      <c r="B4" t="s">
        <v>2</v>
      </c>
      <c r="C4" s="3"/>
      <c r="D4" s="8">
        <v>1</v>
      </c>
      <c r="E4" s="7">
        <f>VLOOKUP(D4,spt,2,FALSE)</f>
        <v>44114</v>
      </c>
      <c r="F4" s="20">
        <v>5</v>
      </c>
      <c r="G4" t="str">
        <f>VLOOKUP(F4,team,2,FALSE)</f>
        <v>Arena Bowling Club Stgt.-Nord</v>
      </c>
      <c r="H4" s="16" t="s">
        <v>1</v>
      </c>
      <c r="I4" s="18">
        <v>6</v>
      </c>
      <c r="J4" t="str">
        <f>VLOOKUP(I4,team,2,FALSE)</f>
        <v>Ratisbona Regensburg</v>
      </c>
    </row>
    <row r="5" spans="1:10" ht="11.4" customHeight="1" x14ac:dyDescent="0.25">
      <c r="A5" s="15">
        <v>4</v>
      </c>
      <c r="B5" t="s">
        <v>4</v>
      </c>
      <c r="C5" s="3"/>
      <c r="D5" s="8"/>
      <c r="E5" s="7"/>
      <c r="H5" s="16"/>
    </row>
    <row r="6" spans="1:10" ht="11.4" customHeight="1" x14ac:dyDescent="0.25">
      <c r="A6" s="15">
        <v>5</v>
      </c>
      <c r="B6" t="s">
        <v>6</v>
      </c>
      <c r="C6" s="3"/>
      <c r="D6" s="8">
        <v>2</v>
      </c>
      <c r="E6" s="7">
        <f>VLOOKUP(D6,spt,2,FALSE)</f>
        <v>44115</v>
      </c>
      <c r="F6" s="20">
        <v>1</v>
      </c>
      <c r="G6" t="str">
        <f>VLOOKUP(F6,team,2,FALSE)</f>
        <v>Finale Kassel</v>
      </c>
      <c r="H6" s="16" t="s">
        <v>1</v>
      </c>
      <c r="I6" s="18">
        <v>4</v>
      </c>
      <c r="J6" t="str">
        <f>VLOOKUP(I6,team,2,FALSE)</f>
        <v>1.BC Duisburg</v>
      </c>
    </row>
    <row r="7" spans="1:10" ht="11.4" customHeight="1" x14ac:dyDescent="0.25">
      <c r="A7" s="15">
        <v>6</v>
      </c>
      <c r="B7" t="s">
        <v>5</v>
      </c>
      <c r="C7" s="3"/>
      <c r="D7" s="8">
        <v>2</v>
      </c>
      <c r="E7" s="7">
        <f>VLOOKUP(D7,spt,2,FALSE)</f>
        <v>44115</v>
      </c>
      <c r="F7" s="20">
        <v>2</v>
      </c>
      <c r="G7" t="str">
        <f>VLOOKUP(F7,team,2,FALSE)</f>
        <v>BK München</v>
      </c>
      <c r="H7" s="16" t="s">
        <v>1</v>
      </c>
      <c r="I7" s="18">
        <v>3</v>
      </c>
      <c r="J7" t="str">
        <f>VLOOKUP(I7,team,2,FALSE)</f>
        <v>BC 99 Ingelheim</v>
      </c>
    </row>
    <row r="8" spans="1:10" ht="11.4" customHeight="1" x14ac:dyDescent="0.25">
      <c r="D8" s="8"/>
      <c r="E8" s="7"/>
      <c r="H8" s="16"/>
    </row>
    <row r="9" spans="1:10" ht="11.4" customHeight="1" x14ac:dyDescent="0.25">
      <c r="A9" s="9">
        <v>1</v>
      </c>
      <c r="B9" s="12">
        <v>44114</v>
      </c>
      <c r="C9" s="4"/>
      <c r="D9" s="8">
        <v>3</v>
      </c>
      <c r="E9" s="7">
        <f>VLOOKUP(D9,spt,2,FALSE)</f>
        <v>44128</v>
      </c>
      <c r="F9" s="20">
        <v>6</v>
      </c>
      <c r="G9" t="str">
        <f>VLOOKUP(F9,team,2,FALSE)</f>
        <v>Ratisbona Regensburg</v>
      </c>
      <c r="H9" s="16" t="s">
        <v>1</v>
      </c>
      <c r="I9" s="18">
        <v>2</v>
      </c>
      <c r="J9" t="str">
        <f>VLOOKUP(I9,team,2,FALSE)</f>
        <v>BK München</v>
      </c>
    </row>
    <row r="10" spans="1:10" ht="11.4" customHeight="1" x14ac:dyDescent="0.25">
      <c r="A10" s="9">
        <v>2</v>
      </c>
      <c r="B10" s="13">
        <v>44115</v>
      </c>
      <c r="C10" s="5"/>
      <c r="D10" s="9">
        <v>3</v>
      </c>
      <c r="E10" s="7">
        <f>VLOOKUP(D10,spt,2,FALSE)</f>
        <v>44128</v>
      </c>
      <c r="F10" s="20">
        <v>5</v>
      </c>
      <c r="G10" t="str">
        <f>VLOOKUP(F10,team,2,FALSE)</f>
        <v>Arena Bowling Club Stgt.-Nord</v>
      </c>
      <c r="H10" s="16" t="s">
        <v>1</v>
      </c>
      <c r="I10" s="18">
        <v>1</v>
      </c>
      <c r="J10" t="str">
        <f>VLOOKUP(I10,team,2,FALSE)</f>
        <v>Finale Kassel</v>
      </c>
    </row>
    <row r="11" spans="1:10" ht="11.4" customHeight="1" x14ac:dyDescent="0.25">
      <c r="A11" s="9">
        <v>3</v>
      </c>
      <c r="B11" s="13">
        <v>44128</v>
      </c>
      <c r="C11" s="5"/>
      <c r="E11" s="7"/>
      <c r="H11" s="16"/>
    </row>
    <row r="12" spans="1:10" ht="11.4" customHeight="1" x14ac:dyDescent="0.25">
      <c r="A12" s="9">
        <v>4</v>
      </c>
      <c r="B12" s="13">
        <f>B11+1</f>
        <v>44129</v>
      </c>
      <c r="C12" s="5"/>
      <c r="D12" s="9">
        <v>4</v>
      </c>
      <c r="E12" s="7">
        <f>VLOOKUP(D12,spt,2,FALSE)</f>
        <v>44129</v>
      </c>
      <c r="F12" s="20">
        <v>5</v>
      </c>
      <c r="G12" t="str">
        <f>VLOOKUP(F12,team,2,FALSE)</f>
        <v>Arena Bowling Club Stgt.-Nord</v>
      </c>
      <c r="H12" s="16" t="s">
        <v>1</v>
      </c>
      <c r="I12" s="18">
        <v>2</v>
      </c>
      <c r="J12" t="str">
        <f>VLOOKUP(I12,team,2,FALSE)</f>
        <v>BK München</v>
      </c>
    </row>
    <row r="13" spans="1:10" ht="11.4" customHeight="1" x14ac:dyDescent="0.25">
      <c r="A13" s="9">
        <v>5</v>
      </c>
      <c r="B13" s="12">
        <v>44149</v>
      </c>
      <c r="C13" s="4"/>
      <c r="D13" s="10">
        <v>4</v>
      </c>
      <c r="E13" s="7">
        <f>VLOOKUP(D13,spt,2,FALSE)</f>
        <v>44129</v>
      </c>
      <c r="F13" s="20">
        <v>6</v>
      </c>
      <c r="G13" t="str">
        <f>VLOOKUP(F13,team,2,FALSE)</f>
        <v>Ratisbona Regensburg</v>
      </c>
      <c r="H13" s="16" t="s">
        <v>1</v>
      </c>
      <c r="I13" s="18">
        <v>1</v>
      </c>
      <c r="J13" t="str">
        <f>VLOOKUP(I13,team,2,FALSE)</f>
        <v>Finale Kassel</v>
      </c>
    </row>
    <row r="14" spans="1:10" ht="11.4" customHeight="1" x14ac:dyDescent="0.25">
      <c r="A14" s="9">
        <v>6</v>
      </c>
      <c r="B14" s="13">
        <f>B13+1</f>
        <v>44150</v>
      </c>
      <c r="C14" s="5"/>
      <c r="D14" s="10">
        <v>4</v>
      </c>
      <c r="E14" s="7">
        <f>VLOOKUP(D14,spt,2,FALSE)</f>
        <v>44129</v>
      </c>
      <c r="F14" s="20">
        <v>3</v>
      </c>
      <c r="G14" t="str">
        <f>VLOOKUP(F14,team,2,FALSE)</f>
        <v>BC 99 Ingelheim</v>
      </c>
      <c r="H14" s="16" t="s">
        <v>1</v>
      </c>
      <c r="I14" s="18">
        <v>4</v>
      </c>
      <c r="J14" t="str">
        <f>VLOOKUP(I14,team,2,FALSE)</f>
        <v>1.BC Duisburg</v>
      </c>
    </row>
    <row r="15" spans="1:10" ht="11.4" customHeight="1" x14ac:dyDescent="0.25">
      <c r="A15" s="9">
        <v>7</v>
      </c>
      <c r="B15" s="13">
        <v>44226</v>
      </c>
      <c r="C15" s="5"/>
      <c r="D15" s="10"/>
      <c r="E15" s="7"/>
      <c r="H15" s="16"/>
    </row>
    <row r="16" spans="1:10" ht="11.4" customHeight="1" x14ac:dyDescent="0.25">
      <c r="A16" s="9">
        <v>8</v>
      </c>
      <c r="B16" s="13">
        <f>B15+1</f>
        <v>44227</v>
      </c>
      <c r="C16" s="5"/>
      <c r="D16" s="10">
        <v>5</v>
      </c>
      <c r="E16" s="7">
        <f>VLOOKUP(D16,spt,2,FALSE)</f>
        <v>44149</v>
      </c>
      <c r="F16" s="20">
        <v>3</v>
      </c>
      <c r="G16" t="str">
        <f>VLOOKUP(F16,team,2,FALSE)</f>
        <v>BC 99 Ingelheim</v>
      </c>
      <c r="H16" s="16" t="s">
        <v>1</v>
      </c>
      <c r="I16" s="18">
        <v>6</v>
      </c>
      <c r="J16" t="str">
        <f>VLOOKUP(I16,team,2,FALSE)</f>
        <v>Ratisbona Regensburg</v>
      </c>
    </row>
    <row r="17" spans="1:10" ht="11.4" customHeight="1" x14ac:dyDescent="0.25">
      <c r="A17" s="9">
        <v>9</v>
      </c>
      <c r="B17" s="12">
        <v>44247</v>
      </c>
      <c r="C17" s="4"/>
      <c r="D17" s="9">
        <v>5</v>
      </c>
      <c r="E17" s="7">
        <f>VLOOKUP(D17,spt,2,FALSE)</f>
        <v>44149</v>
      </c>
      <c r="F17" s="20">
        <v>4</v>
      </c>
      <c r="G17" t="str">
        <f>VLOOKUP(F17,team,2,FALSE)</f>
        <v>1.BC Duisburg</v>
      </c>
      <c r="H17" s="16" t="s">
        <v>1</v>
      </c>
      <c r="I17" s="18">
        <v>5</v>
      </c>
      <c r="J17" t="str">
        <f>VLOOKUP(I17,team,2,FALSE)</f>
        <v>Arena Bowling Club Stgt.-Nord</v>
      </c>
    </row>
    <row r="18" spans="1:10" ht="11.4" customHeight="1" x14ac:dyDescent="0.25">
      <c r="A18" s="9">
        <v>10</v>
      </c>
      <c r="B18" s="13">
        <f>B17+1</f>
        <v>44248</v>
      </c>
      <c r="C18" s="5"/>
      <c r="E18" s="7"/>
      <c r="H18" s="16"/>
    </row>
    <row r="19" spans="1:10" ht="11.4" customHeight="1" x14ac:dyDescent="0.25">
      <c r="A19" s="9">
        <v>11</v>
      </c>
      <c r="B19" s="12">
        <v>44296</v>
      </c>
      <c r="C19" s="4"/>
      <c r="D19" s="9">
        <v>6</v>
      </c>
      <c r="E19" s="7">
        <f>VLOOKUP(D19,spt,2,FALSE)</f>
        <v>44150</v>
      </c>
      <c r="F19" s="20">
        <v>3</v>
      </c>
      <c r="G19" t="str">
        <f>VLOOKUP(F19,team,2,FALSE)</f>
        <v>BC 99 Ingelheim</v>
      </c>
      <c r="H19" s="16" t="s">
        <v>1</v>
      </c>
      <c r="I19" s="18">
        <v>5</v>
      </c>
      <c r="J19" t="str">
        <f>VLOOKUP(I19,team,2,FALSE)</f>
        <v>Arena Bowling Club Stgt.-Nord</v>
      </c>
    </row>
    <row r="20" spans="1:10" ht="11.4" customHeight="1" x14ac:dyDescent="0.25">
      <c r="A20" s="9">
        <v>12</v>
      </c>
      <c r="B20" s="13">
        <f>B19+1</f>
        <v>44297</v>
      </c>
      <c r="C20" s="5"/>
      <c r="D20" s="10">
        <v>6</v>
      </c>
      <c r="E20" s="7">
        <f>VLOOKUP(D20,spt,2,FALSE)</f>
        <v>44150</v>
      </c>
      <c r="F20" s="20">
        <v>4</v>
      </c>
      <c r="G20" t="str">
        <f>VLOOKUP(F20,team,2,FALSE)</f>
        <v>1.BC Duisburg</v>
      </c>
      <c r="H20" s="16" t="s">
        <v>1</v>
      </c>
      <c r="I20" s="18">
        <v>6</v>
      </c>
      <c r="J20" t="str">
        <f>VLOOKUP(I20,team,2,FALSE)</f>
        <v>Ratisbona Regensburg</v>
      </c>
    </row>
    <row r="21" spans="1:10" ht="11.4" customHeight="1" x14ac:dyDescent="0.25">
      <c r="A21" s="10"/>
      <c r="B21" s="14"/>
      <c r="C21" s="6"/>
      <c r="D21" s="10">
        <v>6</v>
      </c>
      <c r="E21" s="7">
        <f>VLOOKUP(D21,spt,2,FALSE)</f>
        <v>44150</v>
      </c>
      <c r="F21" s="20">
        <v>1</v>
      </c>
      <c r="G21" t="str">
        <f>VLOOKUP(F21,team,2,FALSE)</f>
        <v>Finale Kassel</v>
      </c>
      <c r="H21" s="16" t="s">
        <v>1</v>
      </c>
      <c r="I21" s="18">
        <v>2</v>
      </c>
      <c r="J21" t="str">
        <f>VLOOKUP(I21,team,2,FALSE)</f>
        <v>BK München</v>
      </c>
    </row>
    <row r="22" spans="1:10" ht="11.4" customHeight="1" x14ac:dyDescent="0.25">
      <c r="A22" s="10"/>
      <c r="B22" s="14"/>
      <c r="C22" s="6"/>
      <c r="D22" s="10"/>
      <c r="E22" s="7"/>
      <c r="H22" s="16"/>
    </row>
    <row r="23" spans="1:10" ht="11.4" customHeight="1" x14ac:dyDescent="0.25">
      <c r="D23" s="9">
        <v>7</v>
      </c>
      <c r="E23" s="7">
        <f>VLOOKUP(D23,spt,2,FALSE)</f>
        <v>44226</v>
      </c>
      <c r="F23" s="20">
        <v>4</v>
      </c>
      <c r="G23" t="str">
        <f>VLOOKUP(F23,team,2,FALSE)</f>
        <v>1.BC Duisburg</v>
      </c>
      <c r="H23" s="16" t="s">
        <v>1</v>
      </c>
      <c r="I23" s="18">
        <v>1</v>
      </c>
      <c r="J23" t="str">
        <f>VLOOKUP(I23,team,2,FALSE)</f>
        <v>Finale Kassel</v>
      </c>
    </row>
    <row r="24" spans="1:10" ht="11.4" customHeight="1" x14ac:dyDescent="0.25">
      <c r="D24" s="9">
        <v>7</v>
      </c>
      <c r="E24" s="7">
        <f>VLOOKUP(D24,spt,2,FALSE)</f>
        <v>44226</v>
      </c>
      <c r="F24" s="20">
        <v>3</v>
      </c>
      <c r="G24" t="str">
        <f>VLOOKUP(F24,team,2,FALSE)</f>
        <v>BC 99 Ingelheim</v>
      </c>
      <c r="H24" s="16" t="s">
        <v>1</v>
      </c>
      <c r="I24" s="18">
        <v>2</v>
      </c>
      <c r="J24" t="str">
        <f>VLOOKUP(I24,team,2,FALSE)</f>
        <v>BK München</v>
      </c>
    </row>
    <row r="25" spans="1:10" ht="11.4" customHeight="1" x14ac:dyDescent="0.25">
      <c r="E25" s="7"/>
      <c r="H25" s="16"/>
    </row>
    <row r="26" spans="1:10" ht="11.4" customHeight="1" x14ac:dyDescent="0.25">
      <c r="A26" s="10"/>
      <c r="B26" s="14"/>
      <c r="C26" s="6"/>
      <c r="D26" s="9">
        <v>8</v>
      </c>
      <c r="E26" s="7">
        <f>VLOOKUP(D26,spt,2,FALSE)</f>
        <v>44227</v>
      </c>
      <c r="F26" s="20">
        <v>3</v>
      </c>
      <c r="G26" t="str">
        <f>VLOOKUP(F26,team,2,FALSE)</f>
        <v>BC 99 Ingelheim</v>
      </c>
      <c r="H26" s="16" t="s">
        <v>1</v>
      </c>
      <c r="I26" s="18">
        <v>1</v>
      </c>
      <c r="J26" t="str">
        <f>VLOOKUP(I26,team,2,FALSE)</f>
        <v>Finale Kassel</v>
      </c>
    </row>
    <row r="27" spans="1:10" ht="11.4" customHeight="1" x14ac:dyDescent="0.25">
      <c r="A27" s="10"/>
      <c r="B27" s="14"/>
      <c r="C27" s="6"/>
      <c r="D27" s="9">
        <v>8</v>
      </c>
      <c r="E27" s="7">
        <f>VLOOKUP(D27,spt,2,FALSE)</f>
        <v>44227</v>
      </c>
      <c r="F27" s="20">
        <v>4</v>
      </c>
      <c r="G27" t="str">
        <f>VLOOKUP(F27,team,2,FALSE)</f>
        <v>1.BC Duisburg</v>
      </c>
      <c r="H27" s="16" t="s">
        <v>1</v>
      </c>
      <c r="I27" s="18">
        <v>2</v>
      </c>
      <c r="J27" t="str">
        <f>VLOOKUP(I27,team,2,FALSE)</f>
        <v>BK München</v>
      </c>
    </row>
    <row r="28" spans="1:10" ht="11.4" customHeight="1" x14ac:dyDescent="0.25">
      <c r="A28" s="10"/>
      <c r="B28" s="14"/>
      <c r="C28" s="6"/>
      <c r="D28" s="10">
        <v>8</v>
      </c>
      <c r="E28" s="7">
        <f>VLOOKUP(D28,spt,2,FALSE)</f>
        <v>44227</v>
      </c>
      <c r="F28" s="20">
        <v>6</v>
      </c>
      <c r="G28" t="str">
        <f>VLOOKUP(F28,team,2,FALSE)</f>
        <v>Ratisbona Regensburg</v>
      </c>
      <c r="H28" s="16" t="s">
        <v>1</v>
      </c>
      <c r="I28" s="18">
        <v>5</v>
      </c>
      <c r="J28" t="str">
        <f>VLOOKUP(I28,team,2,FALSE)</f>
        <v>Arena Bowling Club Stgt.-Nord</v>
      </c>
    </row>
    <row r="29" spans="1:10" ht="11.4" customHeight="1" x14ac:dyDescent="0.25">
      <c r="D29" s="10"/>
      <c r="E29" s="7"/>
      <c r="H29" s="16"/>
    </row>
    <row r="30" spans="1:10" ht="11.4" customHeight="1" x14ac:dyDescent="0.25">
      <c r="D30" s="10">
        <v>9</v>
      </c>
      <c r="E30" s="7">
        <f>VLOOKUP(D30,spt,2,FALSE)</f>
        <v>44247</v>
      </c>
      <c r="F30" s="20">
        <v>2</v>
      </c>
      <c r="G30" t="str">
        <f>VLOOKUP(F30,team,2,FALSE)</f>
        <v>BK München</v>
      </c>
      <c r="H30" s="16" t="s">
        <v>1</v>
      </c>
      <c r="I30" s="18">
        <v>6</v>
      </c>
      <c r="J30" t="str">
        <f>VLOOKUP(I30,team,2,FALSE)</f>
        <v>Ratisbona Regensburg</v>
      </c>
    </row>
    <row r="31" spans="1:10" ht="11.4" customHeight="1" x14ac:dyDescent="0.25">
      <c r="D31" s="9">
        <v>9</v>
      </c>
      <c r="E31" s="7">
        <f>VLOOKUP(D31,spt,2,FALSE)</f>
        <v>44247</v>
      </c>
      <c r="F31" s="20">
        <v>1</v>
      </c>
      <c r="G31" t="str">
        <f>VLOOKUP(F31,team,2,FALSE)</f>
        <v>Finale Kassel</v>
      </c>
      <c r="H31" s="16" t="s">
        <v>1</v>
      </c>
      <c r="I31" s="18">
        <v>5</v>
      </c>
      <c r="J31" t="str">
        <f>VLOOKUP(I31,team,2,FALSE)</f>
        <v>Arena Bowling Club Stgt.-Nord</v>
      </c>
    </row>
    <row r="32" spans="1:10" ht="11.4" customHeight="1" x14ac:dyDescent="0.25">
      <c r="E32" s="7"/>
      <c r="H32" s="16"/>
    </row>
    <row r="33" spans="4:10" ht="11.4" customHeight="1" x14ac:dyDescent="0.25">
      <c r="D33" s="9">
        <v>10</v>
      </c>
      <c r="E33" s="7">
        <f>VLOOKUP(D33,spt,2,FALSE)</f>
        <v>44248</v>
      </c>
      <c r="F33" s="20">
        <v>2</v>
      </c>
      <c r="G33" t="str">
        <f>VLOOKUP(F33,team,2,FALSE)</f>
        <v>BK München</v>
      </c>
      <c r="H33" s="16" t="s">
        <v>1</v>
      </c>
      <c r="I33" s="18">
        <v>5</v>
      </c>
      <c r="J33" t="str">
        <f>VLOOKUP(I33,team,2,FALSE)</f>
        <v>Arena Bowling Club Stgt.-Nord</v>
      </c>
    </row>
    <row r="34" spans="4:10" ht="11.4" customHeight="1" x14ac:dyDescent="0.25">
      <c r="D34" s="9">
        <v>10</v>
      </c>
      <c r="E34" s="7">
        <f>VLOOKUP(D34,spt,2,FALSE)</f>
        <v>44248</v>
      </c>
      <c r="F34" s="20">
        <v>1</v>
      </c>
      <c r="G34" t="str">
        <f>VLOOKUP(F34,team,2,FALSE)</f>
        <v>Finale Kassel</v>
      </c>
      <c r="H34" s="16" t="s">
        <v>1</v>
      </c>
      <c r="I34" s="18">
        <v>6</v>
      </c>
      <c r="J34" t="str">
        <f>VLOOKUP(I34,team,2,FALSE)</f>
        <v>Ratisbona Regensburg</v>
      </c>
    </row>
    <row r="35" spans="4:10" x14ac:dyDescent="0.25">
      <c r="D35" s="10">
        <v>10</v>
      </c>
      <c r="E35" s="7">
        <f>VLOOKUP(D35,spt,2,FALSE)</f>
        <v>44248</v>
      </c>
      <c r="F35" s="20">
        <v>4</v>
      </c>
      <c r="G35" t="str">
        <f>VLOOKUP(F35,team,2,FALSE)</f>
        <v>1.BC Duisburg</v>
      </c>
      <c r="H35" s="16" t="s">
        <v>1</v>
      </c>
      <c r="I35" s="18">
        <v>3</v>
      </c>
      <c r="J35" t="str">
        <f>VLOOKUP(I35,team,2,FALSE)</f>
        <v>BC 99 Ingelheim</v>
      </c>
    </row>
    <row r="36" spans="4:10" x14ac:dyDescent="0.25">
      <c r="D36" s="10"/>
      <c r="E36" s="7"/>
      <c r="H36" s="16"/>
    </row>
    <row r="37" spans="4:10" x14ac:dyDescent="0.25">
      <c r="D37" s="10">
        <v>11</v>
      </c>
      <c r="E37" s="7">
        <f>VLOOKUP(D37,spt,2,FALSE)</f>
        <v>44296</v>
      </c>
      <c r="F37" s="20">
        <v>6</v>
      </c>
      <c r="G37" t="str">
        <f>VLOOKUP(F37,team,2,FALSE)</f>
        <v>Ratisbona Regensburg</v>
      </c>
      <c r="H37" s="16" t="s">
        <v>1</v>
      </c>
      <c r="I37" s="18">
        <v>3</v>
      </c>
      <c r="J37" t="str">
        <f>VLOOKUP(I37,team,2,FALSE)</f>
        <v>BC 99 Ingelheim</v>
      </c>
    </row>
    <row r="38" spans="4:10" x14ac:dyDescent="0.25">
      <c r="D38" s="10">
        <v>11</v>
      </c>
      <c r="E38" s="7">
        <f>VLOOKUP(D38,spt,2,FALSE)</f>
        <v>44296</v>
      </c>
      <c r="F38" s="20">
        <v>5</v>
      </c>
      <c r="G38" t="str">
        <f>VLOOKUP(F38,team,2,FALSE)</f>
        <v>Arena Bowling Club Stgt.-Nord</v>
      </c>
      <c r="H38" s="16" t="s">
        <v>1</v>
      </c>
      <c r="I38" s="18">
        <v>4</v>
      </c>
      <c r="J38" t="str">
        <f>VLOOKUP(I38,team,2,FALSE)</f>
        <v>1.BC Duisburg</v>
      </c>
    </row>
    <row r="39" spans="4:10" x14ac:dyDescent="0.25">
      <c r="D39" s="10"/>
      <c r="E39" s="7"/>
      <c r="H39" s="16"/>
    </row>
    <row r="40" spans="4:10" x14ac:dyDescent="0.25">
      <c r="D40" s="9">
        <v>12</v>
      </c>
      <c r="E40" s="7">
        <f>VLOOKUP(D40,spt,2,FALSE)</f>
        <v>44297</v>
      </c>
      <c r="F40" s="20">
        <v>5</v>
      </c>
      <c r="G40" t="str">
        <f>VLOOKUP(F40,team,2,FALSE)</f>
        <v>Arena Bowling Club Stgt.-Nord</v>
      </c>
      <c r="H40" s="16" t="s">
        <v>1</v>
      </c>
      <c r="I40" s="18">
        <v>3</v>
      </c>
      <c r="J40" t="str">
        <f>VLOOKUP(I40,team,2,FALSE)</f>
        <v>BC 99 Ingelheim</v>
      </c>
    </row>
    <row r="41" spans="4:10" x14ac:dyDescent="0.25">
      <c r="D41" s="9">
        <v>12</v>
      </c>
      <c r="E41" s="7">
        <f>VLOOKUP(D41,spt,2,FALSE)</f>
        <v>44297</v>
      </c>
      <c r="F41" s="20">
        <v>6</v>
      </c>
      <c r="G41" t="str">
        <f>VLOOKUP(F41,team,2,FALSE)</f>
        <v>Ratisbona Regensburg</v>
      </c>
      <c r="H41" s="16" t="s">
        <v>1</v>
      </c>
      <c r="I41" s="18">
        <v>4</v>
      </c>
      <c r="J41" t="str">
        <f>VLOOKUP(I41,team,2,FALSE)</f>
        <v>1.BC Duisburg</v>
      </c>
    </row>
    <row r="42" spans="4:10" x14ac:dyDescent="0.25">
      <c r="D42" s="9">
        <v>12</v>
      </c>
      <c r="E42" s="7">
        <f>VLOOKUP(D42,spt,2,FALSE)</f>
        <v>44297</v>
      </c>
      <c r="F42" s="20">
        <v>2</v>
      </c>
      <c r="G42" t="str">
        <f>VLOOKUP(F42,team,2,FALSE)</f>
        <v>BK München</v>
      </c>
      <c r="H42" s="16" t="s">
        <v>1</v>
      </c>
      <c r="I42" s="18">
        <v>1</v>
      </c>
      <c r="J42" t="str">
        <f>VLOOKUP(I42,team,2,FALSE)</f>
        <v>Finale Kassel</v>
      </c>
    </row>
  </sheetData>
  <autoFilter ref="D1:J42"/>
  <conditionalFormatting sqref="F2:F42">
    <cfRule type="cellIs" dxfId="1" priority="2" operator="equal">
      <formula>$C$2</formula>
    </cfRule>
  </conditionalFormatting>
  <conditionalFormatting sqref="I2:I42">
    <cfRule type="cellIs" dxfId="0" priority="1" operator="equal">
      <formula>$C$2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Damen Nord BL (2)</vt:lpstr>
      <vt:lpstr>Damen Sued BL</vt:lpstr>
      <vt:lpstr>Nord BL</vt:lpstr>
      <vt:lpstr>Sued BL</vt:lpstr>
      <vt:lpstr>'Damen Nord BL (2)'!spt</vt:lpstr>
      <vt:lpstr>'Damen Sued BL'!spt</vt:lpstr>
      <vt:lpstr>'Nord BL'!spt</vt:lpstr>
      <vt:lpstr>spt</vt:lpstr>
      <vt:lpstr>'Damen Nord BL (2)'!team</vt:lpstr>
      <vt:lpstr>'Damen Sued BL'!team</vt:lpstr>
      <vt:lpstr>'Nord BL'!team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 Herren_22_07_2020</dc:title>
  <dc:creator>pwintern</dc:creator>
  <cp:lastModifiedBy>Internet Hansel</cp:lastModifiedBy>
  <dcterms:created xsi:type="dcterms:W3CDTF">2020-07-22T09:59:11Z</dcterms:created>
  <dcterms:modified xsi:type="dcterms:W3CDTF">2020-07-22T12:08:15Z</dcterms:modified>
</cp:coreProperties>
</file>