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F:\dateien\bowling\liga2021\"/>
    </mc:Choice>
  </mc:AlternateContent>
  <bookViews>
    <workbookView xWindow="3528" yWindow="0" windowWidth="27876" windowHeight="12492"/>
  </bookViews>
  <sheets>
    <sheet name="Tabelle1" sheetId="1" r:id="rId1"/>
    <sheet name="Tabelle2" sheetId="2" r:id="rId2"/>
  </sheets>
  <definedNames>
    <definedName name="_xlnm._FilterDatabase" localSheetId="0" hidden="1">Tabelle1!$A$11:$F$11</definedName>
    <definedName name="_xlnm.Print_Area" localSheetId="0">Tabelle1!$A$1:$J$36</definedName>
    <definedName name="teams">Tabelle1!$A$3:$B$10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9" i="1" l="1"/>
  <c r="G29" i="1"/>
  <c r="F26" i="1"/>
  <c r="F28" i="1"/>
  <c r="F29" i="1"/>
  <c r="F30" i="1"/>
  <c r="F31" i="1"/>
  <c r="F33" i="1"/>
  <c r="F34" i="1"/>
  <c r="F35" i="1"/>
  <c r="F36" i="1"/>
  <c r="D26" i="1"/>
  <c r="D28" i="1"/>
  <c r="D29" i="1"/>
  <c r="D30" i="1"/>
  <c r="D31" i="1"/>
  <c r="D33" i="1"/>
  <c r="D34" i="1"/>
  <c r="D35" i="1"/>
  <c r="D36" i="1"/>
  <c r="F4" i="1"/>
  <c r="F5" i="1"/>
  <c r="F6" i="1"/>
  <c r="F8" i="1"/>
  <c r="F9" i="1"/>
  <c r="F10" i="1"/>
  <c r="F11" i="1"/>
  <c r="F13" i="1"/>
  <c r="F14" i="1"/>
  <c r="F15" i="1"/>
  <c r="F16" i="1"/>
  <c r="F18" i="1"/>
  <c r="F19" i="1"/>
  <c r="F20" i="1"/>
  <c r="F21" i="1"/>
  <c r="F23" i="1"/>
  <c r="F24" i="1"/>
  <c r="F25" i="1"/>
  <c r="F3" i="1"/>
  <c r="D4" i="1"/>
  <c r="D5" i="1"/>
  <c r="D6" i="1"/>
  <c r="D8" i="1"/>
  <c r="D9" i="1"/>
  <c r="D10" i="1"/>
  <c r="D11" i="1"/>
  <c r="D13" i="1"/>
  <c r="D14" i="1"/>
  <c r="D15" i="1"/>
  <c r="D16" i="1"/>
  <c r="D18" i="1"/>
  <c r="D19" i="1"/>
  <c r="D20" i="1"/>
  <c r="D21" i="1"/>
  <c r="D23" i="1"/>
  <c r="D24" i="1"/>
  <c r="D25" i="1"/>
  <c r="D3" i="1"/>
</calcChain>
</file>

<file path=xl/sharedStrings.xml><?xml version="1.0" encoding="utf-8"?>
<sst xmlns="http://schemas.openxmlformats.org/spreadsheetml/2006/main" count="24" uniqueCount="22">
  <si>
    <t>TSV 1860 Hanau 1</t>
  </si>
  <si>
    <t>BV 1987 Frankfurt 1</t>
  </si>
  <si>
    <t>BC Rebstock Frankfurt 1</t>
  </si>
  <si>
    <t>1 BV Kelsterbach 1</t>
  </si>
  <si>
    <t>BC 83 Kelsterbach 2</t>
  </si>
  <si>
    <t>Condor Steinheim 2</t>
  </si>
  <si>
    <t>Phönix Frankfurt 2</t>
  </si>
  <si>
    <t>Finale Kassel 2</t>
  </si>
  <si>
    <t>Team</t>
  </si>
  <si>
    <t>Heim</t>
  </si>
  <si>
    <t>Gast</t>
  </si>
  <si>
    <t>Vorschlag 1</t>
  </si>
  <si>
    <t>Vorschlag 2</t>
  </si>
  <si>
    <t>Vorschlag 3</t>
  </si>
  <si>
    <t>Vorschlag 4</t>
  </si>
  <si>
    <t>Vorschlag 5</t>
  </si>
  <si>
    <t>Liga Begegnungen 2021/22</t>
  </si>
  <si>
    <t>Zu spielen
 bis</t>
  </si>
  <si>
    <t>Hanau</t>
  </si>
  <si>
    <t>ss</t>
  </si>
  <si>
    <t>Kelsterbach</t>
  </si>
  <si>
    <t>Nachholspiel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</si>
</sst>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indent="2"/>
    </xf>
    <xf numFmtId="14" fontId="2" fillId="0" borderId="0" xfId="0" applyNumberFormat="1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wrapText="1" indent="2"/>
    </xf>
    <xf numFmtId="16" fontId="0" fillId="0" borderId="1" xfId="0" applyNumberFormat="1" applyBorder="1" applyAlignment="1">
      <alignment horizontal="left" indent="1"/>
    </xf>
    <xf numFmtId="20" fontId="0" fillId="0" borderId="1" xfId="0" applyNumberForma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36"/>
  <sheetViews>
    <sheetView showGridLines="0" tabSelected="1" topLeftCell="A10" workbookViewId="0">
      <selection activeCell="H13" sqref="H13"/>
    </sheetView>
  </sheetViews>
  <sheetFormatPr baseColWidth="10" defaultRowHeight="14.4" x14ac:dyDescent="0.3"/>
  <cols>
    <col min="1" max="1" width="6.5546875" style="1" customWidth="1"/>
    <col min="2" max="2" width="22" style="2" bestFit="1" customWidth="1"/>
    <col min="3" max="3" width="5.21875" style="1" bestFit="1" customWidth="1"/>
    <col min="4" max="4" width="23.6640625" style="2" customWidth="1"/>
    <col min="5" max="5" width="4.6640625" style="1" bestFit="1" customWidth="1"/>
    <col min="6" max="6" width="23.77734375" style="2" customWidth="1"/>
    <col min="7" max="7" width="13.6640625" style="9" customWidth="1"/>
    <col min="8" max="8" width="13.44140625" style="2" bestFit="1" customWidth="1"/>
    <col min="9" max="14" width="11.5546875" style="2"/>
  </cols>
  <sheetData>
    <row r="1" spans="1:13" ht="28.8" x14ac:dyDescent="0.55000000000000004">
      <c r="A1" s="8" t="s">
        <v>16</v>
      </c>
      <c r="G1" s="11" t="s">
        <v>17</v>
      </c>
    </row>
    <row r="2" spans="1:13" x14ac:dyDescent="0.3">
      <c r="A2" s="1" t="s">
        <v>8</v>
      </c>
      <c r="C2" s="1" t="s">
        <v>9</v>
      </c>
      <c r="E2" s="1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</row>
    <row r="3" spans="1:13" x14ac:dyDescent="0.3">
      <c r="A3" s="3">
        <v>1</v>
      </c>
      <c r="B3" s="4" t="s">
        <v>0</v>
      </c>
      <c r="C3" s="7">
        <v>1</v>
      </c>
      <c r="D3" s="4" t="str">
        <f>VLOOKUP(C3,teams,2)</f>
        <v>TSV 1860 Hanau 1</v>
      </c>
      <c r="E3" s="3">
        <v>5</v>
      </c>
      <c r="F3" s="4" t="str">
        <f>VLOOKUP(E3,teams,2)</f>
        <v>BC 83 Kelsterbach 2</v>
      </c>
      <c r="H3" s="5">
        <v>44486</v>
      </c>
      <c r="I3" s="4"/>
      <c r="J3" s="4"/>
      <c r="K3" s="4"/>
      <c r="L3" s="4"/>
    </row>
    <row r="4" spans="1:13" x14ac:dyDescent="0.3">
      <c r="A4" s="3">
        <v>2</v>
      </c>
      <c r="B4" s="4" t="s">
        <v>1</v>
      </c>
      <c r="C4" s="7">
        <v>2</v>
      </c>
      <c r="D4" s="4" t="str">
        <f>VLOOKUP(C4,teams,2)</f>
        <v>BV 1987 Frankfurt 1</v>
      </c>
      <c r="E4" s="3">
        <v>6</v>
      </c>
      <c r="F4" s="4" t="str">
        <f>VLOOKUP(E4,teams,2)</f>
        <v>Condor Steinheim 2</v>
      </c>
      <c r="G4" s="10">
        <v>44499</v>
      </c>
      <c r="H4" s="13">
        <v>0.45833333333333331</v>
      </c>
      <c r="I4" s="4"/>
      <c r="J4" s="4"/>
      <c r="K4" s="4"/>
      <c r="L4" s="4"/>
    </row>
    <row r="5" spans="1:13" x14ac:dyDescent="0.3">
      <c r="A5" s="3">
        <v>3</v>
      </c>
      <c r="B5" s="14" t="s">
        <v>3</v>
      </c>
      <c r="C5" s="7">
        <v>3</v>
      </c>
      <c r="D5" s="15" t="str">
        <f>VLOOKUP(C5,teams,2)</f>
        <v>1 BV Kelsterbach 1</v>
      </c>
      <c r="E5" s="16">
        <v>7</v>
      </c>
      <c r="F5" s="17" t="str">
        <f>VLOOKUP(E5,teams,2)</f>
        <v>Finale Kassel 2</v>
      </c>
      <c r="H5" s="4"/>
      <c r="I5" s="4"/>
      <c r="J5" s="4"/>
      <c r="K5" s="4"/>
      <c r="L5" s="4"/>
    </row>
    <row r="6" spans="1:13" x14ac:dyDescent="0.3">
      <c r="A6" s="3">
        <v>4</v>
      </c>
      <c r="B6" s="4" t="s">
        <v>6</v>
      </c>
      <c r="C6" s="7">
        <v>4</v>
      </c>
      <c r="D6" s="4" t="str">
        <f>VLOOKUP(C6,teams,2)</f>
        <v>Phönix Frankfurt 2</v>
      </c>
      <c r="E6" s="3">
        <v>8</v>
      </c>
      <c r="F6" s="4" t="str">
        <f>VLOOKUP(E6,teams,2)</f>
        <v>BC Rebstock Frankfurt 1</v>
      </c>
      <c r="H6" s="4"/>
      <c r="I6" s="4"/>
      <c r="J6" s="4"/>
      <c r="K6" s="4"/>
      <c r="L6" s="4"/>
    </row>
    <row r="7" spans="1:13" x14ac:dyDescent="0.3">
      <c r="A7" s="3">
        <v>5</v>
      </c>
      <c r="B7" s="4" t="s">
        <v>4</v>
      </c>
    </row>
    <row r="8" spans="1:13" x14ac:dyDescent="0.3">
      <c r="A8" s="3">
        <v>6</v>
      </c>
      <c r="B8" s="4" t="s">
        <v>5</v>
      </c>
      <c r="C8" s="7">
        <v>3</v>
      </c>
      <c r="D8" s="15" t="str">
        <f>VLOOKUP(C8,teams,2)</f>
        <v>1 BV Kelsterbach 1</v>
      </c>
      <c r="E8" s="16">
        <v>2</v>
      </c>
      <c r="F8" s="17" t="str">
        <f>VLOOKUP(E8,teams,2)</f>
        <v>BV 1987 Frankfurt 1</v>
      </c>
      <c r="H8" s="12">
        <v>44479</v>
      </c>
      <c r="I8" s="4"/>
      <c r="J8" s="4"/>
      <c r="K8" s="4"/>
      <c r="L8" s="4"/>
    </row>
    <row r="9" spans="1:13" x14ac:dyDescent="0.3">
      <c r="A9" s="3">
        <v>7</v>
      </c>
      <c r="B9" s="4" t="s">
        <v>7</v>
      </c>
      <c r="C9" s="7">
        <v>6</v>
      </c>
      <c r="D9" s="4" t="str">
        <f>VLOOKUP(C9,teams,2)</f>
        <v>Condor Steinheim 2</v>
      </c>
      <c r="E9" s="3">
        <v>7</v>
      </c>
      <c r="F9" s="4" t="str">
        <f>VLOOKUP(E9,teams,2)</f>
        <v>Finale Kassel 2</v>
      </c>
      <c r="G9" s="10">
        <f>G4+1</f>
        <v>44500</v>
      </c>
      <c r="H9" s="13">
        <v>0.45833333333333331</v>
      </c>
      <c r="I9" s="4"/>
      <c r="J9" s="4"/>
      <c r="K9" s="4"/>
      <c r="L9" s="4"/>
    </row>
    <row r="10" spans="1:13" x14ac:dyDescent="0.3">
      <c r="A10" s="3">
        <v>8</v>
      </c>
      <c r="B10" s="4" t="s">
        <v>2</v>
      </c>
      <c r="C10" s="7">
        <v>4</v>
      </c>
      <c r="D10" s="4" t="str">
        <f>VLOOKUP(C10,teams,2)</f>
        <v>Phönix Frankfurt 2</v>
      </c>
      <c r="E10" s="3">
        <v>1</v>
      </c>
      <c r="F10" s="4" t="str">
        <f>VLOOKUP(E10,teams,2)</f>
        <v>TSV 1860 Hanau 1</v>
      </c>
      <c r="H10" s="4"/>
      <c r="I10" s="4"/>
      <c r="J10" s="4"/>
      <c r="K10" s="4"/>
      <c r="L10" s="4"/>
    </row>
    <row r="11" spans="1:13" x14ac:dyDescent="0.3">
      <c r="C11" s="3">
        <v>8</v>
      </c>
      <c r="D11" s="4" t="str">
        <f>VLOOKUP(C11,teams,2)</f>
        <v>BC Rebstock Frankfurt 1</v>
      </c>
      <c r="E11" s="3">
        <v>5</v>
      </c>
      <c r="F11" s="4" t="str">
        <f>VLOOKUP(E11,teams,2)</f>
        <v>BC 83 Kelsterbach 2</v>
      </c>
      <c r="H11" s="4"/>
      <c r="I11" s="4"/>
      <c r="J11" s="4"/>
      <c r="K11" s="4"/>
      <c r="L11" s="4"/>
    </row>
    <row r="13" spans="1:13" x14ac:dyDescent="0.3">
      <c r="C13" s="3">
        <v>1</v>
      </c>
      <c r="D13" s="4" t="str">
        <f>VLOOKUP(C13,teams,2)</f>
        <v>TSV 1860 Hanau 1</v>
      </c>
      <c r="E13" s="3">
        <v>2</v>
      </c>
      <c r="F13" s="4" t="str">
        <f>VLOOKUP(E13,teams,2)</f>
        <v>BV 1987 Frankfurt 1</v>
      </c>
      <c r="G13" s="10"/>
      <c r="H13" s="5">
        <v>44247</v>
      </c>
      <c r="I13" s="12"/>
      <c r="J13" s="4"/>
      <c r="K13" s="4"/>
      <c r="L13" s="4"/>
      <c r="M13" s="2" t="s">
        <v>21</v>
      </c>
    </row>
    <row r="14" spans="1:13" x14ac:dyDescent="0.3">
      <c r="C14" s="3">
        <v>5</v>
      </c>
      <c r="D14" s="4" t="str">
        <f>VLOOKUP(C14,teams,2)</f>
        <v>BC 83 Kelsterbach 2</v>
      </c>
      <c r="E14" s="3">
        <v>6</v>
      </c>
      <c r="F14" s="4" t="str">
        <f>VLOOKUP(E14,teams,2)</f>
        <v>Condor Steinheim 2</v>
      </c>
      <c r="G14" s="10">
        <v>44527</v>
      </c>
      <c r="H14" s="13">
        <v>0.45833333333333331</v>
      </c>
      <c r="I14" s="4"/>
      <c r="J14" s="4"/>
      <c r="K14" s="4"/>
      <c r="L14" s="4"/>
    </row>
    <row r="15" spans="1:13" x14ac:dyDescent="0.3">
      <c r="C15" s="3">
        <v>3</v>
      </c>
      <c r="D15" s="6" t="str">
        <f>VLOOKUP(C15,teams,2)</f>
        <v>1 BV Kelsterbach 1</v>
      </c>
      <c r="E15" s="3">
        <v>4</v>
      </c>
      <c r="F15" s="4" t="str">
        <f>VLOOKUP(E15,teams,2)</f>
        <v>Phönix Frankfurt 2</v>
      </c>
      <c r="H15" s="4" t="s">
        <v>20</v>
      </c>
      <c r="I15" s="4"/>
      <c r="J15" s="4"/>
      <c r="K15" s="4"/>
      <c r="L15" s="4"/>
    </row>
    <row r="16" spans="1:13" x14ac:dyDescent="0.3">
      <c r="C16" s="3">
        <v>7</v>
      </c>
      <c r="D16" s="4" t="str">
        <f>VLOOKUP(C16,teams,2)</f>
        <v>Finale Kassel 2</v>
      </c>
      <c r="E16" s="3">
        <v>8</v>
      </c>
      <c r="F16" s="4" t="str">
        <f>VLOOKUP(E16,teams,2)</f>
        <v>BC Rebstock Frankfurt 1</v>
      </c>
      <c r="H16" s="4"/>
      <c r="I16" s="4"/>
      <c r="J16" s="4"/>
      <c r="K16" s="4"/>
      <c r="L16" s="4"/>
    </row>
    <row r="18" spans="3:12" x14ac:dyDescent="0.3">
      <c r="C18" s="3">
        <v>1</v>
      </c>
      <c r="D18" s="4" t="str">
        <f>VLOOKUP(C18,teams,2)</f>
        <v>TSV 1860 Hanau 1</v>
      </c>
      <c r="E18" s="3">
        <v>7</v>
      </c>
      <c r="F18" s="4" t="str">
        <f>VLOOKUP(E18,teams,2)</f>
        <v>Finale Kassel 2</v>
      </c>
      <c r="H18" s="5">
        <v>44528</v>
      </c>
      <c r="I18" s="12"/>
      <c r="J18" s="4"/>
      <c r="K18" s="4"/>
      <c r="L18" s="4"/>
    </row>
    <row r="19" spans="3:12" x14ac:dyDescent="0.3">
      <c r="C19" s="3">
        <v>5</v>
      </c>
      <c r="D19" s="4" t="str">
        <f>VLOOKUP(C19,teams,2)</f>
        <v>BC 83 Kelsterbach 2</v>
      </c>
      <c r="E19" s="3">
        <v>4</v>
      </c>
      <c r="F19" s="4" t="str">
        <f>VLOOKUP(E19,teams,2)</f>
        <v>Phönix Frankfurt 2</v>
      </c>
      <c r="G19" s="10">
        <f>G14+1</f>
        <v>44528</v>
      </c>
      <c r="H19" s="13">
        <v>0.41666666666666669</v>
      </c>
      <c r="I19" s="4"/>
      <c r="J19" s="4"/>
      <c r="K19" s="4"/>
      <c r="L19" s="4"/>
    </row>
    <row r="20" spans="3:12" x14ac:dyDescent="0.3">
      <c r="C20" s="3">
        <v>2</v>
      </c>
      <c r="D20" s="4" t="str">
        <f>VLOOKUP(C20,teams,2)</f>
        <v>BV 1987 Frankfurt 1</v>
      </c>
      <c r="E20" s="3">
        <v>8</v>
      </c>
      <c r="F20" s="4" t="str">
        <f>VLOOKUP(E20,teams,2)</f>
        <v>BC Rebstock Frankfurt 1</v>
      </c>
      <c r="H20" s="4"/>
      <c r="I20" s="4"/>
      <c r="J20" s="4"/>
      <c r="K20" s="4"/>
      <c r="L20" s="4"/>
    </row>
    <row r="21" spans="3:12" x14ac:dyDescent="0.3">
      <c r="C21" s="3">
        <v>6</v>
      </c>
      <c r="D21" s="15" t="str">
        <f>VLOOKUP(C21,teams,2)</f>
        <v>Condor Steinheim 2</v>
      </c>
      <c r="E21" s="16">
        <v>3</v>
      </c>
      <c r="F21" s="17" t="str">
        <f>VLOOKUP(E21,teams,2)</f>
        <v>1 BV Kelsterbach 1</v>
      </c>
      <c r="H21" s="4" t="s">
        <v>18</v>
      </c>
      <c r="I21" s="4"/>
      <c r="J21" s="4"/>
      <c r="K21" s="4"/>
      <c r="L21" s="4"/>
    </row>
    <row r="23" spans="3:12" x14ac:dyDescent="0.3">
      <c r="C23" s="3">
        <v>5</v>
      </c>
      <c r="D23" s="4" t="str">
        <f>VLOOKUP(C23,teams,2)</f>
        <v>BC 83 Kelsterbach 2</v>
      </c>
      <c r="E23" s="3">
        <v>3</v>
      </c>
      <c r="F23" s="6" t="str">
        <f>VLOOKUP(E23,teams,2)</f>
        <v>1 BV Kelsterbach 1</v>
      </c>
      <c r="H23" s="5">
        <v>44570</v>
      </c>
      <c r="I23" s="5"/>
      <c r="J23" s="5"/>
      <c r="K23" s="5"/>
      <c r="L23" s="13"/>
    </row>
    <row r="24" spans="3:12" x14ac:dyDescent="0.3">
      <c r="C24" s="3">
        <v>7</v>
      </c>
      <c r="D24" s="4" t="str">
        <f>VLOOKUP(C24,teams,2)</f>
        <v>Finale Kassel 2</v>
      </c>
      <c r="E24" s="3">
        <v>2</v>
      </c>
      <c r="F24" s="4" t="str">
        <f>VLOOKUP(E24,teams,2)</f>
        <v>BV 1987 Frankfurt 1</v>
      </c>
      <c r="G24" s="10">
        <v>44604</v>
      </c>
      <c r="H24" s="13">
        <v>0.58333333333333337</v>
      </c>
      <c r="I24" s="13"/>
      <c r="J24" s="13"/>
      <c r="K24" s="13"/>
      <c r="L24" s="13"/>
    </row>
    <row r="25" spans="3:12" x14ac:dyDescent="0.3">
      <c r="C25" s="3">
        <v>4</v>
      </c>
      <c r="D25" s="4" t="str">
        <f>VLOOKUP(C25,teams,2)</f>
        <v>Phönix Frankfurt 2</v>
      </c>
      <c r="E25" s="3">
        <v>6</v>
      </c>
      <c r="F25" s="4" t="str">
        <f>VLOOKUP(E25,teams,2)</f>
        <v>Condor Steinheim 2</v>
      </c>
      <c r="H25" s="4" t="s">
        <v>20</v>
      </c>
      <c r="I25" s="4"/>
      <c r="J25" s="4"/>
      <c r="K25" s="4"/>
      <c r="L25" s="4"/>
    </row>
    <row r="26" spans="3:12" x14ac:dyDescent="0.3">
      <c r="C26" s="3">
        <v>8</v>
      </c>
      <c r="D26" s="4" t="str">
        <f>VLOOKUP(C26,teams,2)</f>
        <v>BC Rebstock Frankfurt 1</v>
      </c>
      <c r="E26" s="3">
        <v>1</v>
      </c>
      <c r="F26" s="4" t="str">
        <f>VLOOKUP(E26,teams,2)</f>
        <v>TSV 1860 Hanau 1</v>
      </c>
      <c r="H26" s="4"/>
      <c r="I26" s="4"/>
      <c r="J26" s="4"/>
      <c r="K26" s="4"/>
      <c r="L26" s="4"/>
    </row>
    <row r="28" spans="3:12" x14ac:dyDescent="0.3">
      <c r="C28" s="3">
        <v>2</v>
      </c>
      <c r="D28" s="4" t="str">
        <f>VLOOKUP(C28,teams,2)</f>
        <v>BV 1987 Frankfurt 1</v>
      </c>
      <c r="E28" s="3">
        <v>5</v>
      </c>
      <c r="F28" s="4" t="str">
        <f>VLOOKUP(E28,teams,2)</f>
        <v>BC 83 Kelsterbach 2</v>
      </c>
      <c r="H28" s="4"/>
      <c r="I28" s="4"/>
      <c r="J28" s="4"/>
      <c r="K28" s="4"/>
      <c r="L28" s="4"/>
    </row>
    <row r="29" spans="3:12" x14ac:dyDescent="0.3">
      <c r="C29" s="3">
        <v>6</v>
      </c>
      <c r="D29" s="4" t="str">
        <f>VLOOKUP(C29,teams,2)</f>
        <v>Condor Steinheim 2</v>
      </c>
      <c r="E29" s="3">
        <v>1</v>
      </c>
      <c r="F29" s="4" t="str">
        <f>VLOOKUP(E29,teams,2)</f>
        <v>TSV 1860 Hanau 1</v>
      </c>
      <c r="G29" s="10">
        <f>G24+1</f>
        <v>44605</v>
      </c>
      <c r="H29" s="4"/>
      <c r="I29" s="4"/>
      <c r="J29" s="4"/>
      <c r="K29" s="4"/>
      <c r="L29" s="4"/>
    </row>
    <row r="30" spans="3:12" x14ac:dyDescent="0.3">
      <c r="C30" s="3">
        <v>7</v>
      </c>
      <c r="D30" s="4" t="str">
        <f>VLOOKUP(C30,teams,2)</f>
        <v>Finale Kassel 2</v>
      </c>
      <c r="E30" s="3">
        <v>4</v>
      </c>
      <c r="F30" s="4" t="str">
        <f>VLOOKUP(E30,teams,2)</f>
        <v>Phönix Frankfurt 2</v>
      </c>
      <c r="H30" s="4"/>
      <c r="I30" s="4"/>
      <c r="J30" s="4"/>
      <c r="K30" s="4"/>
      <c r="L30" s="4"/>
    </row>
    <row r="31" spans="3:12" x14ac:dyDescent="0.3">
      <c r="C31" s="3">
        <v>8</v>
      </c>
      <c r="D31" s="4" t="str">
        <f>VLOOKUP(C31,teams,2)</f>
        <v>BC Rebstock Frankfurt 1</v>
      </c>
      <c r="E31" s="3">
        <v>3</v>
      </c>
      <c r="F31" s="6" t="str">
        <f>VLOOKUP(E31,teams,2)</f>
        <v>1 BV Kelsterbach 1</v>
      </c>
      <c r="H31" s="4"/>
      <c r="I31" s="4"/>
      <c r="J31" s="4"/>
      <c r="K31" s="4"/>
      <c r="L31" s="4"/>
    </row>
    <row r="33" spans="3:12" x14ac:dyDescent="0.3">
      <c r="C33" s="3">
        <v>1</v>
      </c>
      <c r="D33" s="4" t="str">
        <f>VLOOKUP(C33,teams,2)</f>
        <v>TSV 1860 Hanau 1</v>
      </c>
      <c r="E33" s="3">
        <v>3</v>
      </c>
      <c r="F33" s="6" t="str">
        <f>VLOOKUP(E33,teams,2)</f>
        <v>1 BV Kelsterbach 1</v>
      </c>
      <c r="H33" s="5">
        <v>44633</v>
      </c>
      <c r="I33" s="4"/>
      <c r="J33" s="4"/>
      <c r="K33" s="4"/>
      <c r="L33" s="4"/>
    </row>
    <row r="34" spans="3:12" x14ac:dyDescent="0.3">
      <c r="C34" s="3">
        <v>5</v>
      </c>
      <c r="D34" s="4" t="str">
        <f>VLOOKUP(C34,teams,2)</f>
        <v>BC 83 Kelsterbach 2</v>
      </c>
      <c r="E34" s="3">
        <v>7</v>
      </c>
      <c r="F34" s="4" t="str">
        <f>VLOOKUP(E34,teams,2)</f>
        <v>Finale Kassel 2</v>
      </c>
      <c r="G34" s="10">
        <v>44633</v>
      </c>
      <c r="H34" s="4" t="s">
        <v>18</v>
      </c>
      <c r="I34" s="4"/>
      <c r="J34" s="4"/>
      <c r="K34" s="4"/>
      <c r="L34" s="4"/>
    </row>
    <row r="35" spans="3:12" x14ac:dyDescent="0.3">
      <c r="C35" s="3">
        <v>2</v>
      </c>
      <c r="D35" s="4" t="str">
        <f>VLOOKUP(C35,teams,2)</f>
        <v>BV 1987 Frankfurt 1</v>
      </c>
      <c r="E35" s="3">
        <v>4</v>
      </c>
      <c r="F35" s="4" t="str">
        <f>VLOOKUP(E35,teams,2)</f>
        <v>Phönix Frankfurt 2</v>
      </c>
      <c r="H35" s="13">
        <v>0.41666666666666669</v>
      </c>
      <c r="I35" s="4"/>
      <c r="J35" s="4"/>
      <c r="K35" s="4"/>
      <c r="L35" s="4"/>
    </row>
    <row r="36" spans="3:12" x14ac:dyDescent="0.3">
      <c r="C36" s="3">
        <v>6</v>
      </c>
      <c r="D36" s="4" t="str">
        <f>VLOOKUP(C36,teams,2)</f>
        <v>Condor Steinheim 2</v>
      </c>
      <c r="E36" s="3">
        <v>8</v>
      </c>
      <c r="F36" s="4" t="str">
        <f>VLOOKUP(E36,teams,2)</f>
        <v>BC Rebstock Frankfurt 1</v>
      </c>
      <c r="H36" s="4"/>
      <c r="I36" s="4"/>
      <c r="J36" s="4"/>
      <c r="K36" s="4"/>
      <c r="L36" s="4"/>
    </row>
  </sheetData>
  <pageMargins left="0.31496062992125984" right="0.31496062992125984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C26" sqref="C26"/>
    </sheetView>
  </sheetViews>
  <sheetFormatPr baseColWidth="10" defaultRowHeight="14.4" x14ac:dyDescent="0.3"/>
  <sheetData>
    <row r="1" spans="1:1" x14ac:dyDescent="0.3">
      <c r="A1" t="s">
        <v>19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 Hansel</dc:creator>
  <cp:lastModifiedBy>Internet Hansel</cp:lastModifiedBy>
  <cp:lastPrinted>2021-10-16T12:00:25Z</cp:lastPrinted>
  <dcterms:created xsi:type="dcterms:W3CDTF">2021-09-22T11:27:24Z</dcterms:created>
  <dcterms:modified xsi:type="dcterms:W3CDTF">2021-12-16T10:26:20Z</dcterms:modified>
</cp:coreProperties>
</file>